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32760" yWindow="240" windowWidth="15480" windowHeight="1101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8" i="1" l="1"/>
  <c r="H57" i="1" s="1"/>
  <c r="G79" i="1"/>
  <c r="G82" i="1"/>
  <c r="H85" i="1"/>
  <c r="G85" i="1"/>
  <c r="H101" i="1"/>
  <c r="H100" i="1" s="1"/>
  <c r="G101" i="1"/>
  <c r="G100" i="1" s="1"/>
  <c r="H104" i="1"/>
  <c r="H105" i="1"/>
  <c r="H106" i="1"/>
  <c r="G105" i="1"/>
  <c r="G106" i="1"/>
  <c r="G104" i="1" s="1"/>
  <c r="H107" i="1"/>
  <c r="G107" i="1"/>
  <c r="H113" i="1"/>
  <c r="H112" i="1" s="1"/>
  <c r="H111" i="1" s="1"/>
  <c r="H110" i="1" s="1"/>
  <c r="G113" i="1"/>
  <c r="F113" i="1"/>
  <c r="F85" i="1"/>
  <c r="F84" i="1" s="1"/>
  <c r="F82" i="1"/>
  <c r="F81" i="1" s="1"/>
  <c r="G30" i="1"/>
  <c r="G29" i="1" s="1"/>
  <c r="G76" i="1"/>
  <c r="H76" i="1"/>
  <c r="H75" i="1"/>
  <c r="H78" i="1"/>
  <c r="H81" i="1"/>
  <c r="H84" i="1"/>
  <c r="H74" i="1"/>
  <c r="H73" i="1" s="1"/>
  <c r="H72" i="1" s="1"/>
  <c r="G75" i="1"/>
  <c r="H30" i="1"/>
  <c r="H29" i="1" s="1"/>
  <c r="F25" i="1"/>
  <c r="F30" i="1"/>
  <c r="F29" i="1" s="1"/>
  <c r="H33" i="1"/>
  <c r="H32" i="1"/>
  <c r="G33" i="1"/>
  <c r="G32" i="1" s="1"/>
  <c r="F33" i="1"/>
  <c r="F32" i="1"/>
  <c r="G78" i="1"/>
  <c r="G81" i="1"/>
  <c r="G84" i="1"/>
  <c r="F76" i="1"/>
  <c r="F75" i="1"/>
  <c r="F74" i="1" s="1"/>
  <c r="F73" i="1" s="1"/>
  <c r="F72" i="1" s="1"/>
  <c r="H44" i="1"/>
  <c r="H43" i="1"/>
  <c r="H42" i="1"/>
  <c r="H41" i="1" s="1"/>
  <c r="G44" i="1"/>
  <c r="G43" i="1"/>
  <c r="G42" i="1"/>
  <c r="G41" i="1" s="1"/>
  <c r="F41" i="1"/>
  <c r="H109" i="1"/>
  <c r="H103" i="1"/>
  <c r="H95" i="1"/>
  <c r="H94" i="1"/>
  <c r="H93" i="1"/>
  <c r="H92" i="1" s="1"/>
  <c r="H91" i="1" s="1"/>
  <c r="H90" i="1" s="1"/>
  <c r="H89" i="1" s="1"/>
  <c r="H88" i="1" s="1"/>
  <c r="H87" i="1" s="1"/>
  <c r="H65" i="1"/>
  <c r="H64" i="1"/>
  <c r="H63" i="1" s="1"/>
  <c r="H62" i="1" s="1"/>
  <c r="H70" i="1"/>
  <c r="H69" i="1"/>
  <c r="H68" i="1" s="1"/>
  <c r="H67" i="1" s="1"/>
  <c r="H46" i="1"/>
  <c r="H18" i="1"/>
  <c r="H17" i="1"/>
  <c r="H16" i="1"/>
  <c r="H15" i="1" s="1"/>
  <c r="H23" i="1"/>
  <c r="H25" i="1"/>
  <c r="H27" i="1"/>
  <c r="H22" i="1" s="1"/>
  <c r="H39" i="1"/>
  <c r="H38" i="1"/>
  <c r="H37" i="1"/>
  <c r="H36" i="1" s="1"/>
  <c r="H35" i="1" s="1"/>
  <c r="G109" i="1"/>
  <c r="G103" i="1"/>
  <c r="G95" i="1"/>
  <c r="G94" i="1" s="1"/>
  <c r="G89" i="1" s="1"/>
  <c r="G88" i="1" s="1"/>
  <c r="G87" i="1" s="1"/>
  <c r="G65" i="1"/>
  <c r="G64" i="1"/>
  <c r="G63" i="1" s="1"/>
  <c r="G62" i="1" s="1"/>
  <c r="G61" i="1" s="1"/>
  <c r="G70" i="1"/>
  <c r="G69" i="1"/>
  <c r="G68" i="1" s="1"/>
  <c r="G67" i="1" s="1"/>
  <c r="G59" i="1"/>
  <c r="G58" i="1"/>
  <c r="G57" i="1" s="1"/>
  <c r="G46" i="1"/>
  <c r="G18" i="1"/>
  <c r="G17" i="1"/>
  <c r="G16" i="1" s="1"/>
  <c r="G15" i="1" s="1"/>
  <c r="G23" i="1"/>
  <c r="G25" i="1"/>
  <c r="G22" i="1" s="1"/>
  <c r="G27" i="1"/>
  <c r="G39" i="1"/>
  <c r="G38" i="1"/>
  <c r="G37" i="1" s="1"/>
  <c r="F18" i="1"/>
  <c r="F17" i="1" s="1"/>
  <c r="F16" i="1" s="1"/>
  <c r="F15" i="1" s="1"/>
  <c r="F23" i="1"/>
  <c r="F22" i="1" s="1"/>
  <c r="F21" i="1" s="1"/>
  <c r="F20" i="1" s="1"/>
  <c r="F27" i="1"/>
  <c r="F39" i="1"/>
  <c r="F38" i="1" s="1"/>
  <c r="F50" i="1"/>
  <c r="F49" i="1" s="1"/>
  <c r="F48" i="1" s="1"/>
  <c r="F47" i="1" s="1"/>
  <c r="F46" i="1" s="1"/>
  <c r="F59" i="1"/>
  <c r="F58" i="1" s="1"/>
  <c r="F57" i="1" s="1"/>
  <c r="F65" i="1"/>
  <c r="F64" i="1" s="1"/>
  <c r="F63" i="1" s="1"/>
  <c r="F62" i="1" s="1"/>
  <c r="F70" i="1"/>
  <c r="F69" i="1" s="1"/>
  <c r="F68" i="1" s="1"/>
  <c r="F67" i="1" s="1"/>
  <c r="F95" i="1"/>
  <c r="F94" i="1" s="1"/>
  <c r="F89" i="1" s="1"/>
  <c r="F88" i="1" s="1"/>
  <c r="F87" i="1" s="1"/>
  <c r="F101" i="1"/>
  <c r="F100" i="1" s="1"/>
  <c r="F99" i="1" s="1"/>
  <c r="F98" i="1" s="1"/>
  <c r="F97" i="1" s="1"/>
  <c r="F107" i="1"/>
  <c r="F106" i="1" s="1"/>
  <c r="F105" i="1" s="1"/>
  <c r="F104" i="1" s="1"/>
  <c r="F103" i="1" s="1"/>
  <c r="F112" i="1"/>
  <c r="F111" i="1"/>
  <c r="F110" i="1" s="1"/>
  <c r="F109" i="1" s="1"/>
  <c r="H50" i="1"/>
  <c r="H49" i="1"/>
  <c r="H48" i="1" s="1"/>
  <c r="H47" i="1" s="1"/>
  <c r="G50" i="1"/>
  <c r="G49" i="1"/>
  <c r="G48" i="1"/>
  <c r="G47" i="1" s="1"/>
  <c r="G112" i="1"/>
  <c r="G111" i="1" s="1"/>
  <c r="G110" i="1" s="1"/>
  <c r="F44" i="1"/>
  <c r="F45" i="1" s="1"/>
  <c r="G35" i="1"/>
  <c r="F35" i="1" l="1"/>
  <c r="F14" i="1" s="1"/>
  <c r="F116" i="1" s="1"/>
  <c r="F37" i="1"/>
  <c r="G21" i="1"/>
  <c r="G20" i="1" s="1"/>
  <c r="F61" i="1"/>
  <c r="G14" i="1"/>
  <c r="H61" i="1"/>
  <c r="G99" i="1"/>
  <c r="G98" i="1"/>
  <c r="G97" i="1" s="1"/>
  <c r="G56" i="1"/>
  <c r="G55" i="1"/>
  <c r="F55" i="1"/>
  <c r="F56" i="1"/>
  <c r="H99" i="1"/>
  <c r="H98" i="1"/>
  <c r="H97" i="1" s="1"/>
  <c r="H21" i="1"/>
  <c r="H20" i="1" s="1"/>
  <c r="H14" i="1" s="1"/>
  <c r="H56" i="1"/>
  <c r="H55" i="1"/>
  <c r="G74" i="1"/>
  <c r="G73" i="1" s="1"/>
  <c r="G116" i="1"/>
  <c r="G72" i="1"/>
  <c r="H116" i="1" l="1"/>
</calcChain>
</file>

<file path=xl/sharedStrings.xml><?xml version="1.0" encoding="utf-8"?>
<sst xmlns="http://schemas.openxmlformats.org/spreadsheetml/2006/main" count="401" uniqueCount="128">
  <si>
    <t>наименование</t>
  </si>
  <si>
    <t>раздел</t>
  </si>
  <si>
    <t>подраздел</t>
  </si>
  <si>
    <t>целевая статья</t>
  </si>
  <si>
    <t>общегосударственные вопросы</t>
  </si>
  <si>
    <t>01</t>
  </si>
  <si>
    <t>02</t>
  </si>
  <si>
    <t>03</t>
  </si>
  <si>
    <t>04</t>
  </si>
  <si>
    <t>05</t>
  </si>
  <si>
    <t>09</t>
  </si>
  <si>
    <t>образование</t>
  </si>
  <si>
    <t>07</t>
  </si>
  <si>
    <t>молодежная политика и оздоровление детей</t>
  </si>
  <si>
    <t>вид расхода</t>
  </si>
  <si>
    <t>Всего</t>
  </si>
  <si>
    <t>Национальная оборона</t>
  </si>
  <si>
    <t>Мобилизационная и вневойсковая подготовка</t>
  </si>
  <si>
    <t>Национальная экономика</t>
  </si>
  <si>
    <t>Благоустройство</t>
  </si>
  <si>
    <t>11</t>
  </si>
  <si>
    <t>120</t>
  </si>
  <si>
    <t>200</t>
  </si>
  <si>
    <t>800</t>
  </si>
  <si>
    <t>Иные бюджетные ассигнования</t>
  </si>
  <si>
    <t>100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</si>
  <si>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</si>
  <si>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240</t>
  </si>
  <si>
    <t>850</t>
  </si>
  <si>
    <t>Расходы на выплату персоналу государственных (муниципальных) органов</t>
  </si>
  <si>
    <t>08</t>
  </si>
  <si>
    <t>12</t>
  </si>
  <si>
    <t>Другие вопросы в области национальной экономики</t>
  </si>
  <si>
    <t>Социальная политика</t>
  </si>
  <si>
    <t>10</t>
  </si>
  <si>
    <t>Пенсионное обеспечение</t>
  </si>
  <si>
    <t>Непрограммные направления деятельности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</si>
  <si>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</si>
  <si>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</si>
  <si>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Резевные фонды</t>
  </si>
  <si>
    <t>Национальная безопасность и правоохранительная деятельность</t>
  </si>
  <si>
    <t>300</t>
  </si>
  <si>
    <t>Социальное обеспечение и иные выплаты населению</t>
  </si>
  <si>
    <t>Дорожное хозяйство (дорожные фонды)</t>
  </si>
  <si>
    <t>Культура, кинематография</t>
  </si>
  <si>
    <t>Культура</t>
  </si>
  <si>
    <t>Физическая культура и спорт</t>
  </si>
  <si>
    <t>Массовый спорт</t>
  </si>
  <si>
    <t>310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</si>
  <si>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</si>
  <si>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</si>
  <si>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</si>
  <si>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</si>
  <si>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Осуществление первичного воинского учета на территориях, где отсутствуют военные комиссариаты</t>
  </si>
  <si>
    <t xml:space="preserve">Мероприятия по предупреждению и ликвидации последствий ЧС и стихийных бедствий </t>
  </si>
  <si>
    <t>Муниципальная программа «Повышение безопасности населения и защищенности потенциально опасных объектов от угроз природного и техногенного характера, а также обеспечение необходимых условий для безопасной жизнедеятельности населения Безлесного сельского поселения»</t>
  </si>
  <si>
    <t>Муниципальная программа  «Дорожное хозяйство Безлесного сельского поселения»</t>
  </si>
  <si>
    <t>Мероприятия по дорожной деятельности</t>
  </si>
  <si>
    <t>Возмещение затрат за доставку с выше 11 км в населенные пункты продуктов питания</t>
  </si>
  <si>
    <t>Муниципальная программа «Благоустройство территории Безлесного сельского поселения»</t>
  </si>
  <si>
    <t>Муниципальная программа "Развитие культуры, физической культуры, молодежной политики Безлесного сельского поселения"</t>
  </si>
  <si>
    <t>Муниципальная программа "Оплата пенсии муниципальным служащим и социальная помощь населению Безлесного сельского поселения"</t>
  </si>
  <si>
    <t>Организация и содержание мест захоронения</t>
  </si>
  <si>
    <t xml:space="preserve">Мероприятия по озеленению поселений </t>
  </si>
  <si>
    <t>Проведение культурно-массовых мероприятий</t>
  </si>
  <si>
    <t xml:space="preserve">Доплата к пенсиям муниципальных служащиих </t>
  </si>
  <si>
    <t>Мероприятия в области физической культуры, спорта и туризма</t>
  </si>
  <si>
    <t xml:space="preserve">Организация освещения улиц </t>
  </si>
  <si>
    <t xml:space="preserve">Проведение мероприятий для детей и молодежи </t>
  </si>
  <si>
    <t xml:space="preserve">Мероприятия по благоустройству поселений </t>
  </si>
  <si>
    <t>Муниципальная программа "Награждения ценными подарками и сувенирами на территории Безлесного сельского поселения"</t>
  </si>
  <si>
    <t>13</t>
  </si>
  <si>
    <t xml:space="preserve">Выполнение обязательств поселения в части финансового обеспечения наградной системы </t>
  </si>
  <si>
    <t>99 0 00 00000</t>
  </si>
  <si>
    <t>99 0 00 10450</t>
  </si>
  <si>
    <t>06 0 00 00000</t>
  </si>
  <si>
    <t>06 0 00 11200</t>
  </si>
  <si>
    <t>99 0 00 51180</t>
  </si>
  <si>
    <t>07 0 00 00000</t>
  </si>
  <si>
    <t>07 0 00 11220</t>
  </si>
  <si>
    <t>02 0 00 00000</t>
  </si>
  <si>
    <t>02 0 00 11110</t>
  </si>
  <si>
    <t>03 0 00 00000</t>
  </si>
  <si>
    <t>03 0 00 11120</t>
  </si>
  <si>
    <t>03 0 00 11130</t>
  </si>
  <si>
    <t>03 0 00 11140</t>
  </si>
  <si>
    <t>03 0 00 11150</t>
  </si>
  <si>
    <t>04 0 00 00000</t>
  </si>
  <si>
    <t>04 0 00 11160</t>
  </si>
  <si>
    <t>04 0 00 11170</t>
  </si>
  <si>
    <t>05 0 00 00000</t>
  </si>
  <si>
    <t>05 0 00 10050</t>
  </si>
  <si>
    <t>04 0 00 11180</t>
  </si>
  <si>
    <t>810</t>
  </si>
  <si>
    <t>870</t>
  </si>
  <si>
    <t>тыс. рублей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</si>
  <si>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</si>
  <si>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</si>
  <si>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10 0 00 11260</t>
  </si>
  <si>
    <t>Резервные средства</t>
  </si>
  <si>
    <t xml:space="preserve">Глава муниципального образования </t>
  </si>
  <si>
    <t>Обеспечение деятельности органов местного самоуправления</t>
  </si>
  <si>
    <t xml:space="preserve">Оплата труда муниципальных служащих </t>
  </si>
  <si>
    <t>Резервный фонд администрации Безлесного сельского поселения</t>
  </si>
  <si>
    <t>Условно-утвержденные расходы</t>
  </si>
  <si>
    <t xml:space="preserve"> </t>
  </si>
  <si>
    <t>к решению Совета народных депутатов</t>
  </si>
  <si>
    <t>Безлесного сельского поселения</t>
  </si>
  <si>
    <t xml:space="preserve">"О бюджете Безлесного сельского </t>
  </si>
  <si>
    <t>2020г.</t>
  </si>
  <si>
    <t>Другие общегосударственные вопросы</t>
  </si>
  <si>
    <t>Жилищно-комунальное хозяйство</t>
  </si>
  <si>
    <t>Осуществление органами местного самоуправления муниципальных районов полномочий органов государственной власти Кемеровской области по расчету и предоставлению дотаций бюджетам поселений за счет средств областного бюджета</t>
  </si>
  <si>
    <t>11 0 00 00000</t>
  </si>
  <si>
    <t>11 0 00 10430</t>
  </si>
  <si>
    <t>11 0 00 10120</t>
  </si>
  <si>
    <t>11 0 00 10550</t>
  </si>
  <si>
    <t>11 0 00 70320</t>
  </si>
  <si>
    <t>Муниципальная программа "Обеспечение органов местного самоуправления Безлесного сельского поселения"</t>
  </si>
  <si>
    <t>Муниципальная программа "Создание условий для обеспечения жителей поселения услугами торговли"</t>
  </si>
  <si>
    <t>10 0 00 00000</t>
  </si>
  <si>
    <t xml:space="preserve">поселения на 2019 год </t>
  </si>
  <si>
    <t>от "" №</t>
  </si>
  <si>
    <t xml:space="preserve">2019г. </t>
  </si>
  <si>
    <t>2021г.</t>
  </si>
  <si>
    <t>Приложение №6</t>
  </si>
  <si>
    <t>и на плановый период 2020 и 2021 годов."</t>
  </si>
  <si>
    <t>Распределение  бюджетных ассигнований  Безлесного сельского поселения  по разделам, подразделам, целевым статьям (муниципальным программам и непрограмным направлениям деятельности), группам и подгруппам видов классификации расходов бюджетов на 2019 год и на плановый период 2020 и 2021 годов.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</si>
</sst>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 Cyr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5" fillId="0" borderId="0" xfId="0" applyFont="1"/>
    <xf numFmtId="0" fontId="5" fillId="0" borderId="0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2" fillId="0" borderId="1" xfId="0" applyNumberFormat="1" applyFont="1" applyBorder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/>
    <xf numFmtId="49" fontId="3" fillId="0" borderId="5" xfId="0" applyNumberFormat="1" applyFont="1" applyBorder="1" applyAlignment="1">
      <alignment horizontal="left" vertical="center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2" fillId="0" borderId="7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wrapText="1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5" xfId="0" applyNumberFormat="1" applyFont="1" applyBorder="1"/>
    <xf numFmtId="164" fontId="3" fillId="0" borderId="1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164" fontId="6" fillId="0" borderId="15" xfId="0" applyNumberFormat="1" applyFont="1" applyFill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wrapText="1"/>
    </xf>
    <xf numFmtId="0" fontId="7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wrapText="1"/>
    </xf>
    <xf numFmtId="0" fontId="8" fillId="0" borderId="0" xfId="0" applyFont="1"/>
    <xf numFmtId="164" fontId="2" fillId="0" borderId="20" xfId="0" applyNumberFormat="1" applyFont="1" applyFill="1" applyBorder="1" applyAlignment="1">
      <alignment horizontal="center" vertical="center"/>
    </xf>
    <xf numFmtId="164" fontId="2" fillId="0" borderId="21" xfId="0" applyNumberFormat="1" applyFont="1" applyFill="1" applyBorder="1" applyAlignment="1">
      <alignment horizontal="center" vertical="center"/>
    </xf>
    <xf numFmtId="164" fontId="6" fillId="0" borderId="21" xfId="0" applyNumberFormat="1" applyFont="1" applyFill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164" fontId="2" fillId="0" borderId="20" xfId="0" applyNumberFormat="1" applyFont="1" applyBorder="1" applyAlignment="1">
      <alignment horizontal="center" vertical="center"/>
    </xf>
    <xf numFmtId="164" fontId="2" fillId="0" borderId="21" xfId="0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164" fontId="2" fillId="0" borderId="24" xfId="0" applyNumberFormat="1" applyFont="1" applyBorder="1" applyAlignment="1">
      <alignment horizontal="center" vertical="center"/>
    </xf>
    <xf numFmtId="164" fontId="3" fillId="0" borderId="22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3" fillId="0" borderId="25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6" xfId="0" applyFont="1" applyBorder="1" applyAlignment="1">
      <alignment wrapText="1"/>
    </xf>
    <xf numFmtId="0" fontId="1" fillId="0" borderId="26" xfId="0" applyFont="1" applyBorder="1" applyAlignment="1">
      <alignment wrapText="1"/>
    </xf>
    <xf numFmtId="0" fontId="2" fillId="0" borderId="0" xfId="0" applyFont="1" applyAlignment="1">
      <alignment vertical="top" wrapText="1"/>
    </xf>
    <xf numFmtId="0" fontId="5" fillId="0" borderId="0" xfId="0" applyFont="1" applyAlignment="1"/>
    <xf numFmtId="164" fontId="2" fillId="0" borderId="23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27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9" fillId="0" borderId="18" xfId="0" applyFont="1" applyBorder="1" applyAlignment="1">
      <alignment wrapText="1"/>
    </xf>
    <xf numFmtId="49" fontId="3" fillId="0" borderId="18" xfId="0" applyNumberFormat="1" applyFont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0" fillId="0" borderId="26" xfId="0" applyBorder="1" applyAlignment="1">
      <alignment horizontal="right"/>
    </xf>
    <xf numFmtId="0" fontId="2" fillId="0" borderId="0" xfId="0" applyFont="1" applyAlignment="1">
      <alignment horizontal="right" vertical="top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3" fillId="0" borderId="0" xfId="0" applyFont="1" applyFill="1" applyBorder="1" applyAlignment="1">
      <alignment horizontal="center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3"/>
  <sheetViews>
    <sheetView tabSelected="1" topLeftCell="A94" zoomScale="80" zoomScaleNormal="80" workbookViewId="0">
      <selection activeCell="N16" sqref="N16"/>
    </sheetView>
  </sheetViews>
  <sheetFormatPr defaultRowHeight="12.75" x14ac:dyDescent="0.2"/>
  <cols>
    <col min="1" max="1" width="85" customWidth="1"/>
    <col min="2" max="2" width="10.7109375" customWidth="1"/>
    <col min="3" max="3" width="9.5703125" customWidth="1"/>
    <col min="4" max="4" width="17.7109375" customWidth="1"/>
    <col min="5" max="5" width="10.42578125" customWidth="1"/>
    <col min="6" max="6" width="14.140625" customWidth="1"/>
    <col min="7" max="7" width="10.28515625" customWidth="1"/>
  </cols>
  <sheetData>
    <row r="1" spans="1:23" ht="15" x14ac:dyDescent="0.2">
      <c r="A1" s="2"/>
      <c r="B1" s="75"/>
      <c r="C1" s="75"/>
      <c r="D1" s="90" t="s">
        <v>125</v>
      </c>
      <c r="E1" s="90"/>
      <c r="F1" s="90"/>
      <c r="G1" s="90"/>
      <c r="H1" s="90"/>
    </row>
    <row r="2" spans="1:23" ht="17.25" customHeight="1" x14ac:dyDescent="0.2">
      <c r="A2" s="2"/>
      <c r="B2" s="75"/>
      <c r="C2" s="75"/>
      <c r="D2" s="90" t="s">
        <v>106</v>
      </c>
      <c r="E2" s="90"/>
      <c r="F2" s="90"/>
      <c r="G2" s="90"/>
      <c r="H2" s="90"/>
    </row>
    <row r="3" spans="1:23" ht="15.75" customHeight="1" x14ac:dyDescent="0.2">
      <c r="A3" s="2"/>
      <c r="B3" s="75"/>
      <c r="C3" s="75"/>
      <c r="D3" s="90" t="s">
        <v>107</v>
      </c>
      <c r="E3" s="90"/>
      <c r="F3" s="90"/>
      <c r="G3" s="90"/>
      <c r="H3" s="90"/>
    </row>
    <row r="4" spans="1:23" ht="0.75" customHeight="1" x14ac:dyDescent="0.2">
      <c r="A4" s="2"/>
      <c r="B4" s="75"/>
      <c r="C4" s="75"/>
      <c r="D4" s="75"/>
      <c r="E4" s="75"/>
      <c r="F4" s="75"/>
      <c r="G4" s="75"/>
      <c r="H4" s="75"/>
    </row>
    <row r="5" spans="1:23" ht="16.5" customHeight="1" x14ac:dyDescent="0.2">
      <c r="A5" s="2"/>
      <c r="B5" s="75"/>
      <c r="C5" s="75"/>
      <c r="D5" s="90" t="s">
        <v>108</v>
      </c>
      <c r="E5" s="90"/>
      <c r="F5" s="90"/>
      <c r="G5" s="90"/>
      <c r="H5" s="90"/>
    </row>
    <row r="6" spans="1:23" ht="16.5" customHeight="1" x14ac:dyDescent="0.2">
      <c r="A6" s="2"/>
      <c r="B6" s="75"/>
      <c r="C6" s="75"/>
      <c r="D6" s="90" t="s">
        <v>121</v>
      </c>
      <c r="E6" s="90"/>
      <c r="F6" s="90"/>
      <c r="G6" s="90"/>
      <c r="H6" s="90"/>
    </row>
    <row r="7" spans="1:23" ht="18.75" customHeight="1" x14ac:dyDescent="0.2">
      <c r="A7" s="2" t="s">
        <v>105</v>
      </c>
      <c r="B7" s="75"/>
      <c r="C7" s="75"/>
      <c r="D7" s="90" t="s">
        <v>126</v>
      </c>
      <c r="E7" s="90"/>
      <c r="F7" s="90"/>
      <c r="G7" s="90"/>
      <c r="H7" s="90"/>
    </row>
    <row r="8" spans="1:23" ht="15" x14ac:dyDescent="0.2">
      <c r="A8" s="76"/>
      <c r="B8" s="76"/>
      <c r="C8" s="76"/>
      <c r="D8" s="95" t="s">
        <v>122</v>
      </c>
      <c r="E8" s="95"/>
      <c r="F8" s="95"/>
      <c r="G8" s="95"/>
      <c r="H8" s="95"/>
      <c r="S8" s="92"/>
      <c r="T8" s="92"/>
      <c r="U8" s="92"/>
      <c r="V8" s="92"/>
      <c r="W8" s="92"/>
    </row>
    <row r="9" spans="1:23" ht="12.75" customHeight="1" x14ac:dyDescent="0.2">
      <c r="A9" s="94" t="s">
        <v>127</v>
      </c>
      <c r="B9" s="94"/>
      <c r="C9" s="94"/>
      <c r="D9" s="94"/>
      <c r="E9" s="94"/>
      <c r="F9" s="94"/>
      <c r="G9" s="94"/>
      <c r="H9" s="94"/>
      <c r="S9" s="93"/>
      <c r="T9" s="93"/>
      <c r="U9" s="93"/>
      <c r="V9" s="93"/>
      <c r="W9" s="93"/>
    </row>
    <row r="10" spans="1:23" ht="12.75" customHeight="1" x14ac:dyDescent="0.2">
      <c r="A10" s="94"/>
      <c r="B10" s="94"/>
      <c r="C10" s="94"/>
      <c r="D10" s="94"/>
      <c r="E10" s="94"/>
      <c r="F10" s="94"/>
      <c r="G10" s="94"/>
      <c r="H10" s="94"/>
      <c r="S10" s="93"/>
      <c r="T10" s="93"/>
      <c r="U10" s="93"/>
      <c r="V10" s="93"/>
      <c r="W10" s="93"/>
    </row>
    <row r="11" spans="1:23" ht="27.75" customHeight="1" x14ac:dyDescent="0.2">
      <c r="A11" s="94"/>
      <c r="B11" s="94"/>
      <c r="C11" s="94"/>
      <c r="D11" s="94"/>
      <c r="E11" s="94"/>
      <c r="F11" s="94"/>
      <c r="G11" s="94"/>
      <c r="H11" s="94"/>
      <c r="S11" s="93"/>
      <c r="T11" s="93"/>
      <c r="U11" s="93"/>
      <c r="V11" s="93"/>
      <c r="W11" s="93"/>
    </row>
    <row r="12" spans="1:23" ht="28.5" customHeight="1" thickBot="1" x14ac:dyDescent="0.25">
      <c r="A12" s="1"/>
      <c r="B12" s="1"/>
      <c r="C12" s="1"/>
      <c r="D12" s="73"/>
      <c r="E12" s="74"/>
      <c r="F12" s="74"/>
      <c r="G12" s="89" t="s">
        <v>95</v>
      </c>
      <c r="H12" s="89"/>
      <c r="S12" s="91"/>
      <c r="T12" s="91"/>
      <c r="U12" s="91"/>
      <c r="V12" s="91"/>
      <c r="W12" s="91"/>
    </row>
    <row r="13" spans="1:23" ht="57.75" customHeight="1" thickBot="1" x14ac:dyDescent="0.25">
      <c r="A13" s="14" t="s">
        <v>0</v>
      </c>
      <c r="B13" s="15" t="s">
        <v>1</v>
      </c>
      <c r="C13" s="15" t="s">
        <v>2</v>
      </c>
      <c r="D13" s="15" t="s">
        <v>3</v>
      </c>
      <c r="E13" s="15" t="s">
        <v>14</v>
      </c>
      <c r="F13" s="38" t="s">
        <v>123</v>
      </c>
      <c r="G13" s="46" t="s">
        <v>109</v>
      </c>
      <c r="H13" s="47" t="s">
        <v>124</v>
      </c>
      <c r="S13" s="91"/>
      <c r="T13" s="91"/>
      <c r="U13" s="91"/>
      <c r="V13" s="91"/>
      <c r="W13" s="91"/>
    </row>
    <row r="14" spans="1:23" ht="16.5" thickBot="1" x14ac:dyDescent="0.3">
      <c r="A14" s="16" t="s">
        <v>4</v>
      </c>
      <c r="B14" s="17" t="s">
        <v>5</v>
      </c>
      <c r="C14" s="17"/>
      <c r="D14" s="17"/>
      <c r="E14" s="17"/>
      <c r="F14" s="36">
        <f>F15+F20+F35+F42</f>
        <v>2444.7999999999997</v>
      </c>
      <c r="G14" s="48">
        <f>G15+G20+G35+G42</f>
        <v>1562.7</v>
      </c>
      <c r="H14" s="48">
        <f>H15+H20+H35+H42</f>
        <v>1057</v>
      </c>
      <c r="S14" s="2"/>
      <c r="T14" s="3"/>
      <c r="U14" s="91"/>
      <c r="V14" s="91"/>
      <c r="W14" s="91"/>
    </row>
    <row r="15" spans="1:23" ht="33" customHeight="1" x14ac:dyDescent="0.2">
      <c r="A15" s="21" t="s">
        <v>51</v>
      </c>
      <c r="B15" s="24" t="s">
        <v>5</v>
      </c>
      <c r="C15" s="24" t="s">
        <v>6</v>
      </c>
      <c r="D15" s="24"/>
      <c r="E15" s="24"/>
      <c r="F15" s="51">
        <f t="shared" ref="F15:H18" si="0">F16</f>
        <v>276.10000000000002</v>
      </c>
      <c r="G15" s="64">
        <f t="shared" si="0"/>
        <v>172.5</v>
      </c>
      <c r="H15" s="39">
        <f t="shared" si="0"/>
        <v>104</v>
      </c>
    </row>
    <row r="16" spans="1:23" ht="30.75" customHeight="1" x14ac:dyDescent="0.2">
      <c r="A16" s="88" t="s">
        <v>118</v>
      </c>
      <c r="B16" s="25" t="s">
        <v>5</v>
      </c>
      <c r="C16" s="25" t="s">
        <v>6</v>
      </c>
      <c r="D16" s="25" t="s">
        <v>113</v>
      </c>
      <c r="E16" s="25"/>
      <c r="F16" s="52">
        <f t="shared" si="0"/>
        <v>276.10000000000002</v>
      </c>
      <c r="G16" s="60">
        <f t="shared" si="0"/>
        <v>172.5</v>
      </c>
      <c r="H16" s="40">
        <f t="shared" si="0"/>
        <v>104</v>
      </c>
    </row>
    <row r="17" spans="1:8" ht="18" customHeight="1" x14ac:dyDescent="0.2">
      <c r="A17" s="4" t="s">
        <v>100</v>
      </c>
      <c r="B17" s="25" t="s">
        <v>5</v>
      </c>
      <c r="C17" s="25" t="s">
        <v>6</v>
      </c>
      <c r="D17" s="25" t="s">
        <v>114</v>
      </c>
      <c r="E17" s="25"/>
      <c r="F17" s="52">
        <f t="shared" si="0"/>
        <v>276.10000000000002</v>
      </c>
      <c r="G17" s="60">
        <f t="shared" si="0"/>
        <v>172.5</v>
      </c>
      <c r="H17" s="40">
        <f t="shared" si="0"/>
        <v>104</v>
      </c>
    </row>
    <row r="18" spans="1:8" ht="48.6" customHeight="1" x14ac:dyDescent="0.2">
      <c r="A18" s="5" t="s">
        <v>26</v>
      </c>
      <c r="B18" s="25" t="s">
        <v>5</v>
      </c>
      <c r="C18" s="25" t="s">
        <v>6</v>
      </c>
      <c r="D18" s="25" t="s">
        <v>114</v>
      </c>
      <c r="E18" s="25" t="s">
        <v>25</v>
      </c>
      <c r="F18" s="52">
        <f t="shared" si="0"/>
        <v>276.10000000000002</v>
      </c>
      <c r="G18" s="60">
        <f t="shared" si="0"/>
        <v>172.5</v>
      </c>
      <c r="H18" s="40">
        <f t="shared" si="0"/>
        <v>104</v>
      </c>
    </row>
    <row r="19" spans="1:8" ht="18" customHeight="1" x14ac:dyDescent="0.2">
      <c r="A19" s="18" t="s">
        <v>29</v>
      </c>
      <c r="B19" s="27" t="s">
        <v>5</v>
      </c>
      <c r="C19" s="27" t="s">
        <v>6</v>
      </c>
      <c r="D19" s="27" t="s">
        <v>114</v>
      </c>
      <c r="E19" s="27" t="s">
        <v>21</v>
      </c>
      <c r="F19" s="77">
        <v>276.10000000000002</v>
      </c>
      <c r="G19" s="78">
        <v>172.5</v>
      </c>
      <c r="H19" s="79">
        <v>104</v>
      </c>
    </row>
    <row r="20" spans="1:8" ht="45" customHeight="1" x14ac:dyDescent="0.2">
      <c r="A20" s="80" t="s">
        <v>52</v>
      </c>
      <c r="B20" s="25" t="s">
        <v>5</v>
      </c>
      <c r="C20" s="25" t="s">
        <v>8</v>
      </c>
      <c r="D20" s="25"/>
      <c r="E20" s="25"/>
      <c r="F20" s="60">
        <f>F21</f>
        <v>2148.6999999999998</v>
      </c>
      <c r="G20" s="60">
        <f>G21</f>
        <v>1370.2</v>
      </c>
      <c r="H20" s="40">
        <f>H21</f>
        <v>933</v>
      </c>
    </row>
    <row r="21" spans="1:8" ht="30.75" customHeight="1" x14ac:dyDescent="0.2">
      <c r="A21" s="88" t="s">
        <v>118</v>
      </c>
      <c r="B21" s="24" t="s">
        <v>5</v>
      </c>
      <c r="C21" s="24" t="s">
        <v>8</v>
      </c>
      <c r="D21" s="24" t="s">
        <v>113</v>
      </c>
      <c r="E21" s="24"/>
      <c r="F21" s="51">
        <f>F22+F29+F32</f>
        <v>2148.6999999999998</v>
      </c>
      <c r="G21" s="64">
        <f>G29+G22+G32</f>
        <v>1370.2</v>
      </c>
      <c r="H21" s="39">
        <f>H29+H22+H32</f>
        <v>933</v>
      </c>
    </row>
    <row r="22" spans="1:8" ht="17.25" customHeight="1" x14ac:dyDescent="0.2">
      <c r="A22" s="4" t="s">
        <v>101</v>
      </c>
      <c r="B22" s="25" t="s">
        <v>5</v>
      </c>
      <c r="C22" s="25" t="s">
        <v>8</v>
      </c>
      <c r="D22" s="25" t="s">
        <v>115</v>
      </c>
      <c r="E22" s="25"/>
      <c r="F22" s="52">
        <f>F23+F25+F27</f>
        <v>1114.8</v>
      </c>
      <c r="G22" s="60">
        <f>G23+G25+G27</f>
        <v>727</v>
      </c>
      <c r="H22" s="40">
        <f>H23+H25+H27</f>
        <v>539</v>
      </c>
    </row>
    <row r="23" spans="1:8" ht="46.15" customHeight="1" x14ac:dyDescent="0.2">
      <c r="A23" s="6" t="s">
        <v>26</v>
      </c>
      <c r="B23" s="26" t="s">
        <v>5</v>
      </c>
      <c r="C23" s="26" t="s">
        <v>8</v>
      </c>
      <c r="D23" s="26" t="s">
        <v>115</v>
      </c>
      <c r="E23" s="26" t="s">
        <v>25</v>
      </c>
      <c r="F23" s="53">
        <f>F24</f>
        <v>755.8</v>
      </c>
      <c r="G23" s="61">
        <f>G24</f>
        <v>472</v>
      </c>
      <c r="H23" s="41">
        <f>H24</f>
        <v>284</v>
      </c>
    </row>
    <row r="24" spans="1:8" ht="18" customHeight="1" x14ac:dyDescent="0.2">
      <c r="A24" s="7" t="s">
        <v>29</v>
      </c>
      <c r="B24" s="26" t="s">
        <v>5</v>
      </c>
      <c r="C24" s="26" t="s">
        <v>8</v>
      </c>
      <c r="D24" s="26" t="s">
        <v>115</v>
      </c>
      <c r="E24" s="26" t="s">
        <v>21</v>
      </c>
      <c r="F24" s="53">
        <v>755.8</v>
      </c>
      <c r="G24" s="61">
        <v>472</v>
      </c>
      <c r="H24" s="41">
        <v>284</v>
      </c>
    </row>
    <row r="25" spans="1:8" ht="31.5" customHeight="1" x14ac:dyDescent="0.2">
      <c r="A25" s="4" t="s">
        <v>96</v>
      </c>
      <c r="B25" s="25" t="s">
        <v>5</v>
      </c>
      <c r="C25" s="25" t="s">
        <v>8</v>
      </c>
      <c r="D25" s="25" t="s">
        <v>115</v>
      </c>
      <c r="E25" s="25" t="s">
        <v>22</v>
      </c>
      <c r="F25" s="52">
        <f>F26</f>
        <v>346</v>
      </c>
      <c r="G25" s="60">
        <f>G26</f>
        <v>242</v>
      </c>
      <c r="H25" s="40">
        <f>H26</f>
        <v>242</v>
      </c>
    </row>
    <row r="26" spans="1:8" ht="30" x14ac:dyDescent="0.2">
      <c r="A26" s="8" t="s">
        <v>37</v>
      </c>
      <c r="B26" s="25" t="s">
        <v>5</v>
      </c>
      <c r="C26" s="25" t="s">
        <v>8</v>
      </c>
      <c r="D26" s="25" t="s">
        <v>115</v>
      </c>
      <c r="E26" s="25" t="s">
        <v>27</v>
      </c>
      <c r="F26" s="52">
        <v>346</v>
      </c>
      <c r="G26" s="60">
        <v>242</v>
      </c>
      <c r="H26" s="40">
        <v>242</v>
      </c>
    </row>
    <row r="27" spans="1:8" ht="15" x14ac:dyDescent="0.2">
      <c r="A27" s="4" t="s">
        <v>24</v>
      </c>
      <c r="B27" s="25" t="s">
        <v>5</v>
      </c>
      <c r="C27" s="25" t="s">
        <v>8</v>
      </c>
      <c r="D27" s="25" t="s">
        <v>115</v>
      </c>
      <c r="E27" s="25" t="s">
        <v>23</v>
      </c>
      <c r="F27" s="52">
        <f>F28</f>
        <v>13</v>
      </c>
      <c r="G27" s="60">
        <f>G28</f>
        <v>13</v>
      </c>
      <c r="H27" s="40">
        <f>H28</f>
        <v>13</v>
      </c>
    </row>
    <row r="28" spans="1:8" ht="15" x14ac:dyDescent="0.2">
      <c r="A28" s="8" t="s">
        <v>38</v>
      </c>
      <c r="B28" s="25" t="s">
        <v>5</v>
      </c>
      <c r="C28" s="25" t="s">
        <v>8</v>
      </c>
      <c r="D28" s="25" t="s">
        <v>115</v>
      </c>
      <c r="E28" s="25" t="s">
        <v>28</v>
      </c>
      <c r="F28" s="52">
        <v>13</v>
      </c>
      <c r="G28" s="60">
        <v>13</v>
      </c>
      <c r="H28" s="40">
        <v>13</v>
      </c>
    </row>
    <row r="29" spans="1:8" ht="18.75" customHeight="1" x14ac:dyDescent="0.2">
      <c r="A29" s="37" t="s">
        <v>102</v>
      </c>
      <c r="B29" s="25" t="s">
        <v>5</v>
      </c>
      <c r="C29" s="25" t="s">
        <v>8</v>
      </c>
      <c r="D29" s="25" t="s">
        <v>116</v>
      </c>
      <c r="E29" s="25"/>
      <c r="F29" s="52">
        <f t="shared" ref="F29:H30" si="1">F30</f>
        <v>1007.3</v>
      </c>
      <c r="G29" s="60">
        <f t="shared" si="1"/>
        <v>618</v>
      </c>
      <c r="H29" s="40">
        <f t="shared" si="1"/>
        <v>371</v>
      </c>
    </row>
    <row r="30" spans="1:8" ht="45.75" customHeight="1" x14ac:dyDescent="0.2">
      <c r="A30" s="5" t="s">
        <v>26</v>
      </c>
      <c r="B30" s="25" t="s">
        <v>5</v>
      </c>
      <c r="C30" s="25" t="s">
        <v>8</v>
      </c>
      <c r="D30" s="25" t="s">
        <v>116</v>
      </c>
      <c r="E30" s="25" t="s">
        <v>25</v>
      </c>
      <c r="F30" s="52">
        <f t="shared" si="1"/>
        <v>1007.3</v>
      </c>
      <c r="G30" s="60">
        <f>G31</f>
        <v>618</v>
      </c>
      <c r="H30" s="40">
        <f t="shared" si="1"/>
        <v>371</v>
      </c>
    </row>
    <row r="31" spans="1:8" ht="15" x14ac:dyDescent="0.2">
      <c r="A31" s="18" t="s">
        <v>29</v>
      </c>
      <c r="B31" s="27" t="s">
        <v>5</v>
      </c>
      <c r="C31" s="27" t="s">
        <v>8</v>
      </c>
      <c r="D31" s="27" t="s">
        <v>116</v>
      </c>
      <c r="E31" s="27" t="s">
        <v>21</v>
      </c>
      <c r="F31" s="77">
        <v>1007.3</v>
      </c>
      <c r="G31" s="78">
        <v>618</v>
      </c>
      <c r="H31" s="79">
        <v>371</v>
      </c>
    </row>
    <row r="32" spans="1:8" ht="60" x14ac:dyDescent="0.2">
      <c r="A32" s="87" t="s">
        <v>112</v>
      </c>
      <c r="B32" s="27" t="s">
        <v>5</v>
      </c>
      <c r="C32" s="27" t="s">
        <v>8</v>
      </c>
      <c r="D32" s="27" t="s">
        <v>117</v>
      </c>
      <c r="E32" s="27"/>
      <c r="F32" s="77">
        <f t="shared" ref="F32:H33" si="2">F33</f>
        <v>26.6</v>
      </c>
      <c r="G32" s="78">
        <f t="shared" si="2"/>
        <v>25.2</v>
      </c>
      <c r="H32" s="79">
        <f t="shared" si="2"/>
        <v>23</v>
      </c>
    </row>
    <row r="33" spans="1:8" ht="30" x14ac:dyDescent="0.2">
      <c r="A33" s="4" t="s">
        <v>96</v>
      </c>
      <c r="B33" s="27" t="s">
        <v>5</v>
      </c>
      <c r="C33" s="27" t="s">
        <v>8</v>
      </c>
      <c r="D33" s="27" t="s">
        <v>117</v>
      </c>
      <c r="E33" s="27" t="s">
        <v>22</v>
      </c>
      <c r="F33" s="77">
        <f t="shared" si="2"/>
        <v>26.6</v>
      </c>
      <c r="G33" s="78">
        <f t="shared" si="2"/>
        <v>25.2</v>
      </c>
      <c r="H33" s="79">
        <f t="shared" si="2"/>
        <v>23</v>
      </c>
    </row>
    <row r="34" spans="1:8" ht="30" x14ac:dyDescent="0.2">
      <c r="A34" s="8" t="s">
        <v>37</v>
      </c>
      <c r="B34" s="27" t="s">
        <v>5</v>
      </c>
      <c r="C34" s="27" t="s">
        <v>8</v>
      </c>
      <c r="D34" s="27" t="s">
        <v>117</v>
      </c>
      <c r="E34" s="27" t="s">
        <v>27</v>
      </c>
      <c r="F34" s="77">
        <v>26.6</v>
      </c>
      <c r="G34" s="78">
        <v>25.2</v>
      </c>
      <c r="H34" s="79">
        <v>23</v>
      </c>
    </row>
    <row r="35" spans="1:8" ht="16.5" customHeight="1" x14ac:dyDescent="0.2">
      <c r="A35" s="81" t="s">
        <v>39</v>
      </c>
      <c r="B35" s="25" t="s">
        <v>5</v>
      </c>
      <c r="C35" s="25" t="s">
        <v>20</v>
      </c>
      <c r="D35" s="25"/>
      <c r="E35" s="25"/>
      <c r="F35" s="60">
        <f>F38</f>
        <v>10</v>
      </c>
      <c r="G35" s="62">
        <f>G38</f>
        <v>10</v>
      </c>
      <c r="H35" s="43">
        <f>H36</f>
        <v>10</v>
      </c>
    </row>
    <row r="36" spans="1:8" ht="15" hidden="1" x14ac:dyDescent="0.2">
      <c r="A36" s="19"/>
      <c r="B36" s="24"/>
      <c r="C36" s="24"/>
      <c r="D36" s="24"/>
      <c r="E36" s="24"/>
      <c r="F36" s="51"/>
      <c r="G36" s="70"/>
      <c r="H36" s="42">
        <f>H37</f>
        <v>10</v>
      </c>
    </row>
    <row r="37" spans="1:8" ht="15" x14ac:dyDescent="0.2">
      <c r="A37" s="4" t="s">
        <v>36</v>
      </c>
      <c r="B37" s="25" t="s">
        <v>5</v>
      </c>
      <c r="C37" s="25" t="s">
        <v>20</v>
      </c>
      <c r="D37" s="25" t="s">
        <v>73</v>
      </c>
      <c r="E37" s="25"/>
      <c r="F37" s="52">
        <f t="shared" ref="F37:G39" si="3">F38</f>
        <v>10</v>
      </c>
      <c r="G37" s="62">
        <f t="shared" si="3"/>
        <v>10</v>
      </c>
      <c r="H37" s="43">
        <f>H38</f>
        <v>10</v>
      </c>
    </row>
    <row r="38" spans="1:8" ht="15" x14ac:dyDescent="0.2">
      <c r="A38" s="4" t="s">
        <v>103</v>
      </c>
      <c r="B38" s="25" t="s">
        <v>5</v>
      </c>
      <c r="C38" s="25" t="s">
        <v>20</v>
      </c>
      <c r="D38" s="25" t="s">
        <v>74</v>
      </c>
      <c r="E38" s="25"/>
      <c r="F38" s="52">
        <f t="shared" si="3"/>
        <v>10</v>
      </c>
      <c r="G38" s="62">
        <f t="shared" si="3"/>
        <v>10</v>
      </c>
      <c r="H38" s="43">
        <f>H39</f>
        <v>10</v>
      </c>
    </row>
    <row r="39" spans="1:8" ht="15" x14ac:dyDescent="0.2">
      <c r="A39" s="4" t="s">
        <v>24</v>
      </c>
      <c r="B39" s="25" t="s">
        <v>5</v>
      </c>
      <c r="C39" s="25" t="s">
        <v>20</v>
      </c>
      <c r="D39" s="25" t="s">
        <v>74</v>
      </c>
      <c r="E39" s="25" t="s">
        <v>23</v>
      </c>
      <c r="F39" s="52">
        <f t="shared" si="3"/>
        <v>10</v>
      </c>
      <c r="G39" s="62">
        <f t="shared" si="3"/>
        <v>10</v>
      </c>
      <c r="H39" s="43">
        <f>H40</f>
        <v>10</v>
      </c>
    </row>
    <row r="40" spans="1:8" ht="15" x14ac:dyDescent="0.2">
      <c r="A40" s="18" t="s">
        <v>99</v>
      </c>
      <c r="B40" s="27" t="s">
        <v>5</v>
      </c>
      <c r="C40" s="27" t="s">
        <v>20</v>
      </c>
      <c r="D40" s="27" t="s">
        <v>74</v>
      </c>
      <c r="E40" s="27" t="s">
        <v>94</v>
      </c>
      <c r="F40" s="77">
        <v>10</v>
      </c>
      <c r="G40" s="68">
        <v>10</v>
      </c>
      <c r="H40" s="44">
        <v>10</v>
      </c>
    </row>
    <row r="41" spans="1:8" ht="15" x14ac:dyDescent="0.2">
      <c r="A41" s="82" t="s">
        <v>110</v>
      </c>
      <c r="B41" s="27" t="s">
        <v>5</v>
      </c>
      <c r="C41" s="27" t="s">
        <v>71</v>
      </c>
      <c r="D41" s="27"/>
      <c r="E41" s="27"/>
      <c r="F41" s="78">
        <f>F42</f>
        <v>10</v>
      </c>
      <c r="G41" s="68">
        <f>G42</f>
        <v>10</v>
      </c>
      <c r="H41" s="44">
        <f>H42</f>
        <v>10</v>
      </c>
    </row>
    <row r="42" spans="1:8" ht="30" x14ac:dyDescent="0.2">
      <c r="A42" s="81" t="s">
        <v>70</v>
      </c>
      <c r="B42" s="25" t="s">
        <v>5</v>
      </c>
      <c r="C42" s="25" t="s">
        <v>71</v>
      </c>
      <c r="D42" s="25" t="s">
        <v>75</v>
      </c>
      <c r="E42" s="30"/>
      <c r="F42" s="60">
        <v>10</v>
      </c>
      <c r="G42" s="62">
        <f t="shared" ref="G42:H44" si="4">G43</f>
        <v>10</v>
      </c>
      <c r="H42" s="43">
        <f t="shared" si="4"/>
        <v>10</v>
      </c>
    </row>
    <row r="43" spans="1:8" ht="30" x14ac:dyDescent="0.2">
      <c r="A43" s="19" t="s">
        <v>72</v>
      </c>
      <c r="B43" s="24" t="s">
        <v>5</v>
      </c>
      <c r="C43" s="24" t="s">
        <v>71</v>
      </c>
      <c r="D43" s="24" t="s">
        <v>76</v>
      </c>
      <c r="E43" s="32"/>
      <c r="F43" s="51">
        <v>10</v>
      </c>
      <c r="G43" s="70">
        <f t="shared" si="4"/>
        <v>10</v>
      </c>
      <c r="H43" s="42">
        <f t="shared" si="4"/>
        <v>10</v>
      </c>
    </row>
    <row r="44" spans="1:8" ht="30.75" customHeight="1" x14ac:dyDescent="0.2">
      <c r="A44" s="4" t="s">
        <v>96</v>
      </c>
      <c r="B44" s="25" t="s">
        <v>5</v>
      </c>
      <c r="C44" s="25" t="s">
        <v>71</v>
      </c>
      <c r="D44" s="25" t="s">
        <v>76</v>
      </c>
      <c r="E44" s="30" t="s">
        <v>22</v>
      </c>
      <c r="F44" s="52">
        <f>F43</f>
        <v>10</v>
      </c>
      <c r="G44" s="62">
        <f t="shared" si="4"/>
        <v>10</v>
      </c>
      <c r="H44" s="43">
        <f t="shared" si="4"/>
        <v>10</v>
      </c>
    </row>
    <row r="45" spans="1:8" ht="30.75" thickBot="1" x14ac:dyDescent="0.25">
      <c r="A45" s="4" t="s">
        <v>37</v>
      </c>
      <c r="B45" s="25" t="s">
        <v>5</v>
      </c>
      <c r="C45" s="25" t="s">
        <v>71</v>
      </c>
      <c r="D45" s="25" t="s">
        <v>76</v>
      </c>
      <c r="E45" s="30" t="s">
        <v>27</v>
      </c>
      <c r="F45" s="52">
        <f>F44</f>
        <v>10</v>
      </c>
      <c r="G45" s="68">
        <v>10</v>
      </c>
      <c r="H45" s="44">
        <v>10</v>
      </c>
    </row>
    <row r="46" spans="1:8" ht="16.5" thickBot="1" x14ac:dyDescent="0.3">
      <c r="A46" s="20" t="s">
        <v>16</v>
      </c>
      <c r="B46" s="28" t="s">
        <v>6</v>
      </c>
      <c r="C46" s="28"/>
      <c r="D46" s="28"/>
      <c r="E46" s="28"/>
      <c r="F46" s="54">
        <f>SUM(F47)</f>
        <v>68.7</v>
      </c>
      <c r="G46" s="47">
        <f>G51</f>
        <v>68.7</v>
      </c>
      <c r="H46" s="47">
        <f>H51</f>
        <v>68.7</v>
      </c>
    </row>
    <row r="47" spans="1:8" ht="15" x14ac:dyDescent="0.2">
      <c r="A47" s="19" t="s">
        <v>17</v>
      </c>
      <c r="B47" s="24" t="s">
        <v>6</v>
      </c>
      <c r="C47" s="24" t="s">
        <v>7</v>
      </c>
      <c r="D47" s="24"/>
      <c r="E47" s="24"/>
      <c r="F47" s="56">
        <f t="shared" ref="F47:H50" si="5">F48</f>
        <v>68.7</v>
      </c>
      <c r="G47" s="63">
        <f t="shared" si="5"/>
        <v>68.7</v>
      </c>
      <c r="H47" s="66">
        <f t="shared" si="5"/>
        <v>68.7</v>
      </c>
    </row>
    <row r="48" spans="1:8" ht="15" x14ac:dyDescent="0.2">
      <c r="A48" s="4" t="s">
        <v>36</v>
      </c>
      <c r="B48" s="25" t="s">
        <v>6</v>
      </c>
      <c r="C48" s="25" t="s">
        <v>7</v>
      </c>
      <c r="D48" s="25" t="s">
        <v>73</v>
      </c>
      <c r="E48" s="25"/>
      <c r="F48" s="56">
        <f t="shared" si="5"/>
        <v>68.7</v>
      </c>
      <c r="G48" s="63">
        <f t="shared" si="5"/>
        <v>68.7</v>
      </c>
      <c r="H48" s="66">
        <f t="shared" si="5"/>
        <v>68.7</v>
      </c>
    </row>
    <row r="49" spans="1:8" ht="32.25" customHeight="1" x14ac:dyDescent="0.2">
      <c r="A49" s="4" t="s">
        <v>53</v>
      </c>
      <c r="B49" s="25" t="s">
        <v>6</v>
      </c>
      <c r="C49" s="25" t="s">
        <v>7</v>
      </c>
      <c r="D49" s="25" t="s">
        <v>77</v>
      </c>
      <c r="E49" s="25"/>
      <c r="F49" s="56">
        <f t="shared" si="5"/>
        <v>68.7</v>
      </c>
      <c r="G49" s="63">
        <f t="shared" si="5"/>
        <v>68.7</v>
      </c>
      <c r="H49" s="66">
        <f t="shared" si="5"/>
        <v>68.7</v>
      </c>
    </row>
    <row r="50" spans="1:8" ht="30" customHeight="1" x14ac:dyDescent="0.2">
      <c r="A50" s="5" t="s">
        <v>26</v>
      </c>
      <c r="B50" s="25" t="s">
        <v>6</v>
      </c>
      <c r="C50" s="25" t="s">
        <v>7</v>
      </c>
      <c r="D50" s="25" t="s">
        <v>77</v>
      </c>
      <c r="E50" s="25" t="s">
        <v>25</v>
      </c>
      <c r="F50" s="56">
        <f t="shared" si="5"/>
        <v>68.7</v>
      </c>
      <c r="G50" s="63">
        <f t="shared" si="5"/>
        <v>68.7</v>
      </c>
      <c r="H50" s="66">
        <f t="shared" si="5"/>
        <v>68.7</v>
      </c>
    </row>
    <row r="51" spans="1:8" ht="17.25" customHeight="1" thickBot="1" x14ac:dyDescent="0.25">
      <c r="A51" s="4" t="s">
        <v>29</v>
      </c>
      <c r="B51" s="25" t="s">
        <v>6</v>
      </c>
      <c r="C51" s="25" t="s">
        <v>7</v>
      </c>
      <c r="D51" s="25" t="s">
        <v>77</v>
      </c>
      <c r="E51" s="25" t="s">
        <v>21</v>
      </c>
      <c r="F51" s="56">
        <v>68.7</v>
      </c>
      <c r="G51" s="63">
        <v>68.7</v>
      </c>
      <c r="H51" s="66">
        <v>68.7</v>
      </c>
    </row>
    <row r="52" spans="1:8" ht="15.75" hidden="1" thickBot="1" x14ac:dyDescent="0.25">
      <c r="A52" s="4"/>
      <c r="B52" s="25"/>
      <c r="C52" s="25"/>
      <c r="D52" s="25"/>
      <c r="E52" s="25"/>
      <c r="F52" s="56"/>
      <c r="G52" s="63"/>
      <c r="H52" s="66"/>
    </row>
    <row r="53" spans="1:8" ht="15.75" hidden="1" thickBot="1" x14ac:dyDescent="0.25">
      <c r="A53" s="4"/>
      <c r="B53" s="25"/>
      <c r="C53" s="25"/>
      <c r="D53" s="25"/>
      <c r="E53" s="25"/>
      <c r="F53" s="56"/>
      <c r="G53" s="63"/>
      <c r="H53" s="66"/>
    </row>
    <row r="54" spans="1:8" ht="14.25" hidden="1" customHeight="1" x14ac:dyDescent="0.2">
      <c r="A54" s="18"/>
      <c r="B54" s="27"/>
      <c r="C54" s="27"/>
      <c r="D54" s="27"/>
      <c r="E54" s="27"/>
      <c r="F54" s="57"/>
      <c r="G54" s="72"/>
      <c r="H54" s="69"/>
    </row>
    <row r="55" spans="1:8" ht="15" customHeight="1" thickBot="1" x14ac:dyDescent="0.3">
      <c r="A55" s="20" t="s">
        <v>40</v>
      </c>
      <c r="B55" s="28" t="s">
        <v>7</v>
      </c>
      <c r="C55" s="28"/>
      <c r="D55" s="28"/>
      <c r="E55" s="28"/>
      <c r="F55" s="54">
        <f>F57</f>
        <v>10</v>
      </c>
      <c r="G55" s="48">
        <f>G57</f>
        <v>10</v>
      </c>
      <c r="H55" s="48">
        <f>H57</f>
        <v>5</v>
      </c>
    </row>
    <row r="56" spans="1:8" ht="33" customHeight="1" x14ac:dyDescent="0.2">
      <c r="A56" s="19" t="s">
        <v>50</v>
      </c>
      <c r="B56" s="24" t="s">
        <v>7</v>
      </c>
      <c r="C56" s="24" t="s">
        <v>10</v>
      </c>
      <c r="D56" s="24"/>
      <c r="E56" s="24"/>
      <c r="F56" s="56">
        <f t="shared" ref="F56:G59" si="6">F57</f>
        <v>10</v>
      </c>
      <c r="G56" s="62">
        <f t="shared" si="6"/>
        <v>10</v>
      </c>
      <c r="H56" s="42">
        <f>H57</f>
        <v>5</v>
      </c>
    </row>
    <row r="57" spans="1:8" ht="64.5" customHeight="1" x14ac:dyDescent="0.2">
      <c r="A57" s="4" t="s">
        <v>55</v>
      </c>
      <c r="B57" s="25" t="s">
        <v>7</v>
      </c>
      <c r="C57" s="25" t="s">
        <v>10</v>
      </c>
      <c r="D57" s="25" t="s">
        <v>78</v>
      </c>
      <c r="E57" s="25"/>
      <c r="F57" s="56">
        <f t="shared" si="6"/>
        <v>10</v>
      </c>
      <c r="G57" s="62">
        <f t="shared" si="6"/>
        <v>10</v>
      </c>
      <c r="H57" s="43">
        <f>H58</f>
        <v>5</v>
      </c>
    </row>
    <row r="58" spans="1:8" ht="30" x14ac:dyDescent="0.2">
      <c r="A58" s="4" t="s">
        <v>54</v>
      </c>
      <c r="B58" s="25" t="s">
        <v>7</v>
      </c>
      <c r="C58" s="25" t="s">
        <v>10</v>
      </c>
      <c r="D58" s="25" t="s">
        <v>79</v>
      </c>
      <c r="E58" s="25"/>
      <c r="F58" s="56">
        <f t="shared" si="6"/>
        <v>10</v>
      </c>
      <c r="G58" s="62">
        <f t="shared" si="6"/>
        <v>10</v>
      </c>
      <c r="H58" s="43">
        <f>H59</f>
        <v>5</v>
      </c>
    </row>
    <row r="59" spans="1:8" ht="33" customHeight="1" x14ac:dyDescent="0.2">
      <c r="A59" s="4" t="s">
        <v>96</v>
      </c>
      <c r="B59" s="25" t="s">
        <v>7</v>
      </c>
      <c r="C59" s="25" t="s">
        <v>10</v>
      </c>
      <c r="D59" s="25" t="s">
        <v>79</v>
      </c>
      <c r="E59" s="25" t="s">
        <v>22</v>
      </c>
      <c r="F59" s="56">
        <f t="shared" si="6"/>
        <v>10</v>
      </c>
      <c r="G59" s="62">
        <f t="shared" si="6"/>
        <v>10</v>
      </c>
      <c r="H59" s="43">
        <v>5</v>
      </c>
    </row>
    <row r="60" spans="1:8" ht="14.25" customHeight="1" thickBot="1" x14ac:dyDescent="0.25">
      <c r="A60" s="4" t="s">
        <v>37</v>
      </c>
      <c r="B60" s="25" t="s">
        <v>7</v>
      </c>
      <c r="C60" s="25" t="s">
        <v>10</v>
      </c>
      <c r="D60" s="25" t="s">
        <v>79</v>
      </c>
      <c r="E60" s="25" t="s">
        <v>27</v>
      </c>
      <c r="F60" s="56">
        <v>10</v>
      </c>
      <c r="G60" s="68">
        <v>10</v>
      </c>
      <c r="H60" s="44">
        <v>10</v>
      </c>
    </row>
    <row r="61" spans="1:8" ht="16.5" thickBot="1" x14ac:dyDescent="0.3">
      <c r="A61" s="20" t="s">
        <v>18</v>
      </c>
      <c r="B61" s="28" t="s">
        <v>8</v>
      </c>
      <c r="C61" s="28"/>
      <c r="D61" s="29"/>
      <c r="E61" s="29"/>
      <c r="F61" s="54">
        <f>F62+F67</f>
        <v>799</v>
      </c>
      <c r="G61" s="48">
        <f>G62+G67</f>
        <v>1049</v>
      </c>
      <c r="H61" s="48">
        <f>H62+H67</f>
        <v>1500</v>
      </c>
    </row>
    <row r="62" spans="1:8" ht="15" x14ac:dyDescent="0.2">
      <c r="A62" s="22" t="s">
        <v>43</v>
      </c>
      <c r="B62" s="24" t="s">
        <v>8</v>
      </c>
      <c r="C62" s="24" t="s">
        <v>10</v>
      </c>
      <c r="D62" s="24"/>
      <c r="E62" s="24"/>
      <c r="F62" s="56">
        <f t="shared" ref="F62:H65" si="7">F63</f>
        <v>794</v>
      </c>
      <c r="G62" s="62">
        <f t="shared" si="7"/>
        <v>1044</v>
      </c>
      <c r="H62" s="43">
        <f t="shared" si="7"/>
        <v>1495</v>
      </c>
    </row>
    <row r="63" spans="1:8" ht="30" x14ac:dyDescent="0.2">
      <c r="A63" s="10" t="s">
        <v>56</v>
      </c>
      <c r="B63" s="25" t="s">
        <v>8</v>
      </c>
      <c r="C63" s="25" t="s">
        <v>10</v>
      </c>
      <c r="D63" s="25" t="s">
        <v>80</v>
      </c>
      <c r="E63" s="25"/>
      <c r="F63" s="56">
        <f t="shared" si="7"/>
        <v>794</v>
      </c>
      <c r="G63" s="62">
        <f t="shared" si="7"/>
        <v>1044</v>
      </c>
      <c r="H63" s="43">
        <f t="shared" si="7"/>
        <v>1495</v>
      </c>
    </row>
    <row r="64" spans="1:8" ht="18" customHeight="1" x14ac:dyDescent="0.2">
      <c r="A64" s="11" t="s">
        <v>57</v>
      </c>
      <c r="B64" s="25" t="s">
        <v>8</v>
      </c>
      <c r="C64" s="25" t="s">
        <v>10</v>
      </c>
      <c r="D64" s="25" t="s">
        <v>81</v>
      </c>
      <c r="E64" s="25"/>
      <c r="F64" s="56">
        <f t="shared" si="7"/>
        <v>794</v>
      </c>
      <c r="G64" s="62">
        <f t="shared" si="7"/>
        <v>1044</v>
      </c>
      <c r="H64" s="43">
        <f t="shared" si="7"/>
        <v>1495</v>
      </c>
    </row>
    <row r="65" spans="1:8" ht="30.75" customHeight="1" x14ac:dyDescent="0.2">
      <c r="A65" s="4" t="s">
        <v>96</v>
      </c>
      <c r="B65" s="25" t="s">
        <v>8</v>
      </c>
      <c r="C65" s="25" t="s">
        <v>10</v>
      </c>
      <c r="D65" s="25" t="s">
        <v>81</v>
      </c>
      <c r="E65" s="25" t="s">
        <v>22</v>
      </c>
      <c r="F65" s="56">
        <f t="shared" si="7"/>
        <v>794</v>
      </c>
      <c r="G65" s="62">
        <f t="shared" si="7"/>
        <v>1044</v>
      </c>
      <c r="H65" s="43">
        <f t="shared" si="7"/>
        <v>1495</v>
      </c>
    </row>
    <row r="66" spans="1:8" ht="30" x14ac:dyDescent="0.2">
      <c r="A66" s="4" t="s">
        <v>37</v>
      </c>
      <c r="B66" s="25" t="s">
        <v>8</v>
      </c>
      <c r="C66" s="25" t="s">
        <v>10</v>
      </c>
      <c r="D66" s="25" t="s">
        <v>81</v>
      </c>
      <c r="E66" s="25" t="s">
        <v>27</v>
      </c>
      <c r="F66" s="56">
        <v>794</v>
      </c>
      <c r="G66" s="62">
        <v>1044</v>
      </c>
      <c r="H66" s="43">
        <v>1495</v>
      </c>
    </row>
    <row r="67" spans="1:8" ht="15.75" customHeight="1" x14ac:dyDescent="0.2">
      <c r="A67" s="4" t="s">
        <v>32</v>
      </c>
      <c r="B67" s="25" t="s">
        <v>8</v>
      </c>
      <c r="C67" s="25" t="s">
        <v>31</v>
      </c>
      <c r="D67" s="25"/>
      <c r="E67" s="25"/>
      <c r="F67" s="56">
        <f t="shared" ref="F67:H70" si="8">F68</f>
        <v>5</v>
      </c>
      <c r="G67" s="62">
        <f t="shared" si="8"/>
        <v>5</v>
      </c>
      <c r="H67" s="43">
        <f t="shared" si="8"/>
        <v>5</v>
      </c>
    </row>
    <row r="68" spans="1:8" ht="30" customHeight="1" x14ac:dyDescent="0.2">
      <c r="A68" s="4" t="s">
        <v>119</v>
      </c>
      <c r="B68" s="25" t="s">
        <v>8</v>
      </c>
      <c r="C68" s="25" t="s">
        <v>31</v>
      </c>
      <c r="D68" s="25" t="s">
        <v>120</v>
      </c>
      <c r="E68" s="25"/>
      <c r="F68" s="56">
        <f t="shared" si="8"/>
        <v>5</v>
      </c>
      <c r="G68" s="62">
        <f t="shared" si="8"/>
        <v>5</v>
      </c>
      <c r="H68" s="43">
        <f t="shared" si="8"/>
        <v>5</v>
      </c>
    </row>
    <row r="69" spans="1:8" ht="30" x14ac:dyDescent="0.2">
      <c r="A69" s="12" t="s">
        <v>58</v>
      </c>
      <c r="B69" s="25" t="s">
        <v>8</v>
      </c>
      <c r="C69" s="25" t="s">
        <v>31</v>
      </c>
      <c r="D69" s="30" t="s">
        <v>98</v>
      </c>
      <c r="E69" s="25"/>
      <c r="F69" s="56">
        <f t="shared" si="8"/>
        <v>5</v>
      </c>
      <c r="G69" s="62">
        <f t="shared" si="8"/>
        <v>5</v>
      </c>
      <c r="H69" s="43">
        <f t="shared" si="8"/>
        <v>5</v>
      </c>
    </row>
    <row r="70" spans="1:8" ht="15" x14ac:dyDescent="0.2">
      <c r="A70" s="4" t="s">
        <v>24</v>
      </c>
      <c r="B70" s="25" t="s">
        <v>8</v>
      </c>
      <c r="C70" s="25" t="s">
        <v>31</v>
      </c>
      <c r="D70" s="30" t="s">
        <v>98</v>
      </c>
      <c r="E70" s="25" t="s">
        <v>23</v>
      </c>
      <c r="F70" s="56">
        <f t="shared" si="8"/>
        <v>5</v>
      </c>
      <c r="G70" s="62">
        <f t="shared" si="8"/>
        <v>5</v>
      </c>
      <c r="H70" s="43">
        <f t="shared" si="8"/>
        <v>5</v>
      </c>
    </row>
    <row r="71" spans="1:8" ht="45.75" thickBot="1" x14ac:dyDescent="0.25">
      <c r="A71" s="45" t="s">
        <v>97</v>
      </c>
      <c r="B71" s="34" t="s">
        <v>8</v>
      </c>
      <c r="C71" s="34" t="s">
        <v>31</v>
      </c>
      <c r="D71" s="33" t="s">
        <v>98</v>
      </c>
      <c r="E71" s="34" t="s">
        <v>93</v>
      </c>
      <c r="F71" s="58">
        <v>5</v>
      </c>
      <c r="G71" s="68">
        <v>5</v>
      </c>
      <c r="H71" s="44">
        <v>5</v>
      </c>
    </row>
    <row r="72" spans="1:8" ht="16.5" thickBot="1" x14ac:dyDescent="0.3">
      <c r="A72" s="84" t="s">
        <v>111</v>
      </c>
      <c r="B72" s="85" t="s">
        <v>9</v>
      </c>
      <c r="C72" s="85"/>
      <c r="D72" s="86"/>
      <c r="E72" s="85"/>
      <c r="F72" s="48">
        <f t="shared" ref="F72:H73" si="9">F73</f>
        <v>295.2</v>
      </c>
      <c r="G72" s="48">
        <f t="shared" si="9"/>
        <v>231.2</v>
      </c>
      <c r="H72" s="48">
        <f t="shared" si="9"/>
        <v>100</v>
      </c>
    </row>
    <row r="73" spans="1:8" s="50" customFormat="1" ht="15" x14ac:dyDescent="0.2">
      <c r="A73" s="83" t="s">
        <v>19</v>
      </c>
      <c r="B73" s="24" t="s">
        <v>9</v>
      </c>
      <c r="C73" s="24" t="s">
        <v>7</v>
      </c>
      <c r="D73" s="24"/>
      <c r="E73" s="24"/>
      <c r="F73" s="70">
        <f t="shared" si="9"/>
        <v>295.2</v>
      </c>
      <c r="G73" s="70">
        <f t="shared" si="9"/>
        <v>231.2</v>
      </c>
      <c r="H73" s="70">
        <f t="shared" si="9"/>
        <v>100</v>
      </c>
    </row>
    <row r="74" spans="1:8" ht="30" x14ac:dyDescent="0.2">
      <c r="A74" s="19" t="s">
        <v>59</v>
      </c>
      <c r="B74" s="32" t="s">
        <v>9</v>
      </c>
      <c r="C74" s="32" t="s">
        <v>7</v>
      </c>
      <c r="D74" s="32" t="s">
        <v>82</v>
      </c>
      <c r="E74" s="24"/>
      <c r="F74" s="55">
        <f>F75+F78+F81+F84</f>
        <v>295.2</v>
      </c>
      <c r="G74" s="70">
        <f>G75+G78+G81+G84</f>
        <v>231.2</v>
      </c>
      <c r="H74" s="42">
        <f>H75+H78+H81+H84</f>
        <v>100</v>
      </c>
    </row>
    <row r="75" spans="1:8" ht="16.5" customHeight="1" x14ac:dyDescent="0.2">
      <c r="A75" s="9" t="s">
        <v>67</v>
      </c>
      <c r="B75" s="30" t="s">
        <v>9</v>
      </c>
      <c r="C75" s="30" t="s">
        <v>7</v>
      </c>
      <c r="D75" s="30" t="s">
        <v>83</v>
      </c>
      <c r="E75" s="25"/>
      <c r="F75" s="56">
        <f t="shared" ref="F75:H76" si="10">F76</f>
        <v>200</v>
      </c>
      <c r="G75" s="62">
        <f t="shared" si="10"/>
        <v>150</v>
      </c>
      <c r="H75" s="43">
        <f t="shared" si="10"/>
        <v>50</v>
      </c>
    </row>
    <row r="76" spans="1:8" ht="30" x14ac:dyDescent="0.2">
      <c r="A76" s="45" t="s">
        <v>96</v>
      </c>
      <c r="B76" s="30" t="s">
        <v>9</v>
      </c>
      <c r="C76" s="30" t="s">
        <v>7</v>
      </c>
      <c r="D76" s="30" t="s">
        <v>83</v>
      </c>
      <c r="E76" s="25" t="s">
        <v>22</v>
      </c>
      <c r="F76" s="56">
        <f t="shared" si="10"/>
        <v>200</v>
      </c>
      <c r="G76" s="62">
        <f>G77</f>
        <v>150</v>
      </c>
      <c r="H76" s="43">
        <f t="shared" si="10"/>
        <v>50</v>
      </c>
    </row>
    <row r="77" spans="1:8" ht="30" x14ac:dyDescent="0.2">
      <c r="A77" s="4" t="s">
        <v>37</v>
      </c>
      <c r="B77" s="30" t="s">
        <v>9</v>
      </c>
      <c r="C77" s="30" t="s">
        <v>7</v>
      </c>
      <c r="D77" s="30" t="s">
        <v>83</v>
      </c>
      <c r="E77" s="25" t="s">
        <v>27</v>
      </c>
      <c r="F77" s="56">
        <v>200</v>
      </c>
      <c r="G77" s="62">
        <v>150</v>
      </c>
      <c r="H77" s="43">
        <v>50</v>
      </c>
    </row>
    <row r="78" spans="1:8" ht="17.25" customHeight="1" x14ac:dyDescent="0.2">
      <c r="A78" s="4" t="s">
        <v>62</v>
      </c>
      <c r="B78" s="30" t="s">
        <v>9</v>
      </c>
      <c r="C78" s="30" t="s">
        <v>7</v>
      </c>
      <c r="D78" s="30" t="s">
        <v>84</v>
      </c>
      <c r="E78" s="25"/>
      <c r="F78" s="56">
        <v>5</v>
      </c>
      <c r="G78" s="62">
        <f>G79</f>
        <v>5</v>
      </c>
      <c r="H78" s="43">
        <f>H79</f>
        <v>10</v>
      </c>
    </row>
    <row r="79" spans="1:8" ht="30" x14ac:dyDescent="0.2">
      <c r="A79" s="45" t="s">
        <v>96</v>
      </c>
      <c r="B79" s="30" t="s">
        <v>9</v>
      </c>
      <c r="C79" s="30" t="s">
        <v>7</v>
      </c>
      <c r="D79" s="30" t="s">
        <v>84</v>
      </c>
      <c r="E79" s="25" t="s">
        <v>22</v>
      </c>
      <c r="F79" s="56">
        <v>5</v>
      </c>
      <c r="G79" s="62">
        <f>G80</f>
        <v>5</v>
      </c>
      <c r="H79" s="43">
        <v>10</v>
      </c>
    </row>
    <row r="80" spans="1:8" ht="33.6" customHeight="1" x14ac:dyDescent="0.2">
      <c r="A80" s="4" t="s">
        <v>37</v>
      </c>
      <c r="B80" s="30" t="s">
        <v>9</v>
      </c>
      <c r="C80" s="30" t="s">
        <v>7</v>
      </c>
      <c r="D80" s="30" t="s">
        <v>84</v>
      </c>
      <c r="E80" s="25" t="s">
        <v>27</v>
      </c>
      <c r="F80" s="56">
        <v>5</v>
      </c>
      <c r="G80" s="62">
        <v>5</v>
      </c>
      <c r="H80" s="43">
        <v>10</v>
      </c>
    </row>
    <row r="81" spans="1:8" ht="15" x14ac:dyDescent="0.2">
      <c r="A81" s="9" t="s">
        <v>63</v>
      </c>
      <c r="B81" s="30" t="s">
        <v>9</v>
      </c>
      <c r="C81" s="30" t="s">
        <v>7</v>
      </c>
      <c r="D81" s="30" t="s">
        <v>85</v>
      </c>
      <c r="E81" s="25"/>
      <c r="F81" s="56">
        <f>F82</f>
        <v>5</v>
      </c>
      <c r="G81" s="62">
        <f>G82</f>
        <v>5</v>
      </c>
      <c r="H81" s="43">
        <f>H82</f>
        <v>10</v>
      </c>
    </row>
    <row r="82" spans="1:8" ht="30" x14ac:dyDescent="0.2">
      <c r="A82" s="4" t="s">
        <v>96</v>
      </c>
      <c r="B82" s="30" t="s">
        <v>9</v>
      </c>
      <c r="C82" s="30" t="s">
        <v>7</v>
      </c>
      <c r="D82" s="30" t="s">
        <v>85</v>
      </c>
      <c r="E82" s="25" t="s">
        <v>22</v>
      </c>
      <c r="F82" s="56">
        <f>F83</f>
        <v>5</v>
      </c>
      <c r="G82" s="62">
        <f>G83</f>
        <v>5</v>
      </c>
      <c r="H82" s="43">
        <v>10</v>
      </c>
    </row>
    <row r="83" spans="1:8" ht="30" x14ac:dyDescent="0.2">
      <c r="A83" s="4" t="s">
        <v>37</v>
      </c>
      <c r="B83" s="30" t="s">
        <v>9</v>
      </c>
      <c r="C83" s="30" t="s">
        <v>7</v>
      </c>
      <c r="D83" s="30" t="s">
        <v>85</v>
      </c>
      <c r="E83" s="25" t="s">
        <v>27</v>
      </c>
      <c r="F83" s="56">
        <v>5</v>
      </c>
      <c r="G83" s="62">
        <v>5</v>
      </c>
      <c r="H83" s="43">
        <v>10</v>
      </c>
    </row>
    <row r="84" spans="1:8" ht="15" x14ac:dyDescent="0.2">
      <c r="A84" s="4" t="s">
        <v>69</v>
      </c>
      <c r="B84" s="30" t="s">
        <v>9</v>
      </c>
      <c r="C84" s="30" t="s">
        <v>7</v>
      </c>
      <c r="D84" s="30" t="s">
        <v>86</v>
      </c>
      <c r="E84" s="25"/>
      <c r="F84" s="56">
        <f t="shared" ref="F84:H85" si="11">F85</f>
        <v>85.2</v>
      </c>
      <c r="G84" s="62">
        <f t="shared" si="11"/>
        <v>71.2</v>
      </c>
      <c r="H84" s="43">
        <f t="shared" si="11"/>
        <v>30</v>
      </c>
    </row>
    <row r="85" spans="1:8" ht="30" x14ac:dyDescent="0.2">
      <c r="A85" s="45" t="s">
        <v>96</v>
      </c>
      <c r="B85" s="30" t="s">
        <v>9</v>
      </c>
      <c r="C85" s="30" t="s">
        <v>7</v>
      </c>
      <c r="D85" s="30" t="s">
        <v>86</v>
      </c>
      <c r="E85" s="25" t="s">
        <v>22</v>
      </c>
      <c r="F85" s="56">
        <f t="shared" si="11"/>
        <v>85.2</v>
      </c>
      <c r="G85" s="62">
        <f t="shared" si="11"/>
        <v>71.2</v>
      </c>
      <c r="H85" s="43">
        <f t="shared" si="11"/>
        <v>30</v>
      </c>
    </row>
    <row r="86" spans="1:8" ht="30.75" thickBot="1" x14ac:dyDescent="0.25">
      <c r="A86" s="4" t="s">
        <v>37</v>
      </c>
      <c r="B86" s="30" t="s">
        <v>9</v>
      </c>
      <c r="C86" s="30" t="s">
        <v>7</v>
      </c>
      <c r="D86" s="30" t="s">
        <v>86</v>
      </c>
      <c r="E86" s="25" t="s">
        <v>27</v>
      </c>
      <c r="F86" s="56">
        <v>85.2</v>
      </c>
      <c r="G86" s="68">
        <v>71.2</v>
      </c>
      <c r="H86" s="44">
        <v>30</v>
      </c>
    </row>
    <row r="87" spans="1:8" ht="16.5" thickBot="1" x14ac:dyDescent="0.3">
      <c r="A87" s="20" t="s">
        <v>11</v>
      </c>
      <c r="B87" s="28" t="s">
        <v>12</v>
      </c>
      <c r="C87" s="28"/>
      <c r="D87" s="28"/>
      <c r="E87" s="28"/>
      <c r="F87" s="54">
        <f>F88</f>
        <v>10</v>
      </c>
      <c r="G87" s="48">
        <f>G88</f>
        <v>6.8</v>
      </c>
      <c r="H87" s="48">
        <f>H88</f>
        <v>8</v>
      </c>
    </row>
    <row r="88" spans="1:8" ht="15" x14ac:dyDescent="0.2">
      <c r="A88" s="19" t="s">
        <v>13</v>
      </c>
      <c r="B88" s="24" t="s">
        <v>12</v>
      </c>
      <c r="C88" s="24" t="s">
        <v>12</v>
      </c>
      <c r="D88" s="24"/>
      <c r="E88" s="24"/>
      <c r="F88" s="55">
        <f>F89</f>
        <v>10</v>
      </c>
      <c r="G88" s="70">
        <f>G89</f>
        <v>6.8</v>
      </c>
      <c r="H88" s="43">
        <f t="shared" ref="H88:H94" si="12">H89</f>
        <v>8</v>
      </c>
    </row>
    <row r="89" spans="1:8" ht="33.6" customHeight="1" x14ac:dyDescent="0.2">
      <c r="A89" s="13" t="s">
        <v>60</v>
      </c>
      <c r="B89" s="25" t="s">
        <v>12</v>
      </c>
      <c r="C89" s="25" t="s">
        <v>12</v>
      </c>
      <c r="D89" s="25" t="s">
        <v>87</v>
      </c>
      <c r="E89" s="25"/>
      <c r="F89" s="56">
        <f>F94</f>
        <v>10</v>
      </c>
      <c r="G89" s="62">
        <f>G94</f>
        <v>6.8</v>
      </c>
      <c r="H89" s="43">
        <f t="shared" si="12"/>
        <v>8</v>
      </c>
    </row>
    <row r="90" spans="1:8" ht="15" hidden="1" x14ac:dyDescent="0.2">
      <c r="A90" s="12"/>
      <c r="B90" s="25"/>
      <c r="C90" s="25"/>
      <c r="D90" s="25"/>
      <c r="E90" s="25"/>
      <c r="F90" s="56"/>
      <c r="G90" s="62"/>
      <c r="H90" s="43">
        <f t="shared" si="12"/>
        <v>8</v>
      </c>
    </row>
    <row r="91" spans="1:8" ht="15" hidden="1" x14ac:dyDescent="0.2">
      <c r="A91" s="4"/>
      <c r="B91" s="25"/>
      <c r="C91" s="25"/>
      <c r="D91" s="25"/>
      <c r="E91" s="25"/>
      <c r="F91" s="56"/>
      <c r="G91" s="62"/>
      <c r="H91" s="43">
        <f t="shared" si="12"/>
        <v>8</v>
      </c>
    </row>
    <row r="92" spans="1:8" ht="15" hidden="1" x14ac:dyDescent="0.2">
      <c r="A92" s="4"/>
      <c r="B92" s="25"/>
      <c r="C92" s="25"/>
      <c r="D92" s="25"/>
      <c r="E92" s="25"/>
      <c r="F92" s="56"/>
      <c r="G92" s="62"/>
      <c r="H92" s="43">
        <f t="shared" si="12"/>
        <v>8</v>
      </c>
    </row>
    <row r="93" spans="1:8" ht="15" hidden="1" x14ac:dyDescent="0.2">
      <c r="A93" s="4"/>
      <c r="B93" s="25"/>
      <c r="C93" s="25"/>
      <c r="D93" s="25"/>
      <c r="E93" s="25"/>
      <c r="F93" s="56"/>
      <c r="G93" s="62"/>
      <c r="H93" s="43">
        <f t="shared" si="12"/>
        <v>8</v>
      </c>
    </row>
    <row r="94" spans="1:8" ht="15" x14ac:dyDescent="0.2">
      <c r="A94" s="12" t="s">
        <v>68</v>
      </c>
      <c r="B94" s="25" t="s">
        <v>12</v>
      </c>
      <c r="C94" s="25" t="s">
        <v>12</v>
      </c>
      <c r="D94" s="25" t="s">
        <v>88</v>
      </c>
      <c r="E94" s="25"/>
      <c r="F94" s="56">
        <f>F95</f>
        <v>10</v>
      </c>
      <c r="G94" s="62">
        <f>G95</f>
        <v>6.8</v>
      </c>
      <c r="H94" s="43">
        <f t="shared" si="12"/>
        <v>8</v>
      </c>
    </row>
    <row r="95" spans="1:8" ht="30" x14ac:dyDescent="0.2">
      <c r="A95" s="45" t="s">
        <v>96</v>
      </c>
      <c r="B95" s="25" t="s">
        <v>12</v>
      </c>
      <c r="C95" s="25" t="s">
        <v>12</v>
      </c>
      <c r="D95" s="25" t="s">
        <v>88</v>
      </c>
      <c r="E95" s="25" t="s">
        <v>22</v>
      </c>
      <c r="F95" s="56">
        <f>F96</f>
        <v>10</v>
      </c>
      <c r="G95" s="62">
        <f>G96</f>
        <v>6.8</v>
      </c>
      <c r="H95" s="43">
        <f>H96</f>
        <v>8</v>
      </c>
    </row>
    <row r="96" spans="1:8" ht="30.75" thickBot="1" x14ac:dyDescent="0.25">
      <c r="A96" s="4" t="s">
        <v>37</v>
      </c>
      <c r="B96" s="25" t="s">
        <v>12</v>
      </c>
      <c r="C96" s="25" t="s">
        <v>12</v>
      </c>
      <c r="D96" s="25" t="s">
        <v>88</v>
      </c>
      <c r="E96" s="25" t="s">
        <v>27</v>
      </c>
      <c r="F96" s="56">
        <v>10</v>
      </c>
      <c r="G96" s="68">
        <v>6.8</v>
      </c>
      <c r="H96" s="44">
        <v>8</v>
      </c>
    </row>
    <row r="97" spans="1:8" ht="16.5" thickBot="1" x14ac:dyDescent="0.3">
      <c r="A97" s="23" t="s">
        <v>44</v>
      </c>
      <c r="B97" s="28" t="s">
        <v>30</v>
      </c>
      <c r="C97" s="28"/>
      <c r="D97" s="28"/>
      <c r="E97" s="28"/>
      <c r="F97" s="54">
        <f>F98</f>
        <v>5</v>
      </c>
      <c r="G97" s="48">
        <f>G98</f>
        <v>5</v>
      </c>
      <c r="H97" s="48">
        <f>H98</f>
        <v>5</v>
      </c>
    </row>
    <row r="98" spans="1:8" ht="15" x14ac:dyDescent="0.2">
      <c r="A98" s="21" t="s">
        <v>45</v>
      </c>
      <c r="B98" s="24" t="s">
        <v>30</v>
      </c>
      <c r="C98" s="24" t="s">
        <v>5</v>
      </c>
      <c r="D98" s="24"/>
      <c r="E98" s="24"/>
      <c r="F98" s="55">
        <f>F99</f>
        <v>5</v>
      </c>
      <c r="G98" s="70">
        <f>G100</f>
        <v>5</v>
      </c>
      <c r="H98" s="42">
        <f>H100</f>
        <v>5</v>
      </c>
    </row>
    <row r="99" spans="1:8" ht="30" x14ac:dyDescent="0.2">
      <c r="A99" s="13" t="s">
        <v>60</v>
      </c>
      <c r="B99" s="25" t="s">
        <v>30</v>
      </c>
      <c r="C99" s="25" t="s">
        <v>5</v>
      </c>
      <c r="D99" s="25" t="s">
        <v>87</v>
      </c>
      <c r="E99" s="25"/>
      <c r="F99" s="56">
        <f>F100</f>
        <v>5</v>
      </c>
      <c r="G99" s="62">
        <f t="shared" ref="G99:H101" si="13">G100</f>
        <v>5</v>
      </c>
      <c r="H99" s="43">
        <f t="shared" si="13"/>
        <v>5</v>
      </c>
    </row>
    <row r="100" spans="1:8" ht="17.25" customHeight="1" x14ac:dyDescent="0.2">
      <c r="A100" s="4" t="s">
        <v>64</v>
      </c>
      <c r="B100" s="25" t="s">
        <v>30</v>
      </c>
      <c r="C100" s="25" t="s">
        <v>5</v>
      </c>
      <c r="D100" s="25" t="s">
        <v>89</v>
      </c>
      <c r="E100" s="25"/>
      <c r="F100" s="56">
        <f>F101</f>
        <v>5</v>
      </c>
      <c r="G100" s="62">
        <f t="shared" si="13"/>
        <v>5</v>
      </c>
      <c r="H100" s="43">
        <f t="shared" si="13"/>
        <v>5</v>
      </c>
    </row>
    <row r="101" spans="1:8" ht="30" x14ac:dyDescent="0.2">
      <c r="A101" s="45" t="s">
        <v>96</v>
      </c>
      <c r="B101" s="25" t="s">
        <v>30</v>
      </c>
      <c r="C101" s="25" t="s">
        <v>5</v>
      </c>
      <c r="D101" s="25" t="s">
        <v>89</v>
      </c>
      <c r="E101" s="25" t="s">
        <v>22</v>
      </c>
      <c r="F101" s="56">
        <f>F102</f>
        <v>5</v>
      </c>
      <c r="G101" s="62">
        <f t="shared" si="13"/>
        <v>5</v>
      </c>
      <c r="H101" s="43">
        <f t="shared" si="13"/>
        <v>5</v>
      </c>
    </row>
    <row r="102" spans="1:8" ht="30.75" thickBot="1" x14ac:dyDescent="0.25">
      <c r="A102" s="4" t="s">
        <v>37</v>
      </c>
      <c r="B102" s="25" t="s">
        <v>30</v>
      </c>
      <c r="C102" s="25" t="s">
        <v>5</v>
      </c>
      <c r="D102" s="25" t="s">
        <v>89</v>
      </c>
      <c r="E102" s="25" t="s">
        <v>27</v>
      </c>
      <c r="F102" s="56">
        <v>5</v>
      </c>
      <c r="G102" s="68">
        <v>5</v>
      </c>
      <c r="H102" s="44">
        <v>5</v>
      </c>
    </row>
    <row r="103" spans="1:8" ht="16.5" thickBot="1" x14ac:dyDescent="0.3">
      <c r="A103" s="20" t="s">
        <v>33</v>
      </c>
      <c r="B103" s="28" t="s">
        <v>34</v>
      </c>
      <c r="C103" s="28"/>
      <c r="D103" s="28"/>
      <c r="E103" s="28"/>
      <c r="F103" s="54">
        <f>F104</f>
        <v>59.8</v>
      </c>
      <c r="G103" s="48">
        <f>G108</f>
        <v>59.8</v>
      </c>
      <c r="H103" s="47">
        <f>H104</f>
        <v>59.8</v>
      </c>
    </row>
    <row r="104" spans="1:8" ht="15" x14ac:dyDescent="0.2">
      <c r="A104" s="19" t="s">
        <v>35</v>
      </c>
      <c r="B104" s="24" t="s">
        <v>34</v>
      </c>
      <c r="C104" s="24" t="s">
        <v>5</v>
      </c>
      <c r="D104" s="24"/>
      <c r="E104" s="24"/>
      <c r="F104" s="55">
        <f>F105</f>
        <v>59.8</v>
      </c>
      <c r="G104" s="70">
        <f>G106</f>
        <v>59.8</v>
      </c>
      <c r="H104" s="71">
        <f>H106</f>
        <v>59.8</v>
      </c>
    </row>
    <row r="105" spans="1:8" ht="30" x14ac:dyDescent="0.2">
      <c r="A105" s="12" t="s">
        <v>61</v>
      </c>
      <c r="B105" s="30" t="s">
        <v>34</v>
      </c>
      <c r="C105" s="30" t="s">
        <v>5</v>
      </c>
      <c r="D105" s="30" t="s">
        <v>90</v>
      </c>
      <c r="E105" s="30"/>
      <c r="F105" s="52">
        <f>F106</f>
        <v>59.8</v>
      </c>
      <c r="G105" s="62">
        <f>G106</f>
        <v>59.8</v>
      </c>
      <c r="H105" s="66">
        <f>H106</f>
        <v>59.8</v>
      </c>
    </row>
    <row r="106" spans="1:8" ht="15" x14ac:dyDescent="0.2">
      <c r="A106" s="12" t="s">
        <v>65</v>
      </c>
      <c r="B106" s="30" t="s">
        <v>34</v>
      </c>
      <c r="C106" s="30" t="s">
        <v>5</v>
      </c>
      <c r="D106" s="30" t="s">
        <v>91</v>
      </c>
      <c r="E106" s="30"/>
      <c r="F106" s="52">
        <f>F107</f>
        <v>59.8</v>
      </c>
      <c r="G106" s="62">
        <f>G108</f>
        <v>59.8</v>
      </c>
      <c r="H106" s="66">
        <f>H108</f>
        <v>59.8</v>
      </c>
    </row>
    <row r="107" spans="1:8" ht="16.5" customHeight="1" x14ac:dyDescent="0.2">
      <c r="A107" s="11" t="s">
        <v>42</v>
      </c>
      <c r="B107" s="30" t="s">
        <v>34</v>
      </c>
      <c r="C107" s="30" t="s">
        <v>5</v>
      </c>
      <c r="D107" s="30" t="s">
        <v>91</v>
      </c>
      <c r="E107" s="30" t="s">
        <v>41</v>
      </c>
      <c r="F107" s="52">
        <f>F108</f>
        <v>59.8</v>
      </c>
      <c r="G107" s="62">
        <f>G108</f>
        <v>59.8</v>
      </c>
      <c r="H107" s="66">
        <f>H108</f>
        <v>59.8</v>
      </c>
    </row>
    <row r="108" spans="1:8" ht="15.75" thickBot="1" x14ac:dyDescent="0.25">
      <c r="A108" s="11" t="s">
        <v>49</v>
      </c>
      <c r="B108" s="30" t="s">
        <v>34</v>
      </c>
      <c r="C108" s="30" t="s">
        <v>5</v>
      </c>
      <c r="D108" s="30" t="s">
        <v>91</v>
      </c>
      <c r="E108" s="30" t="s">
        <v>48</v>
      </c>
      <c r="F108" s="52">
        <v>59.8</v>
      </c>
      <c r="G108" s="68">
        <v>59.8</v>
      </c>
      <c r="H108" s="69">
        <v>59.8</v>
      </c>
    </row>
    <row r="109" spans="1:8" ht="15.75" customHeight="1" thickBot="1" x14ac:dyDescent="0.3">
      <c r="A109" s="23" t="s">
        <v>46</v>
      </c>
      <c r="B109" s="31" t="s">
        <v>20</v>
      </c>
      <c r="C109" s="31"/>
      <c r="D109" s="31"/>
      <c r="E109" s="31"/>
      <c r="F109" s="59">
        <f>F110</f>
        <v>5</v>
      </c>
      <c r="G109" s="48">
        <f>G114</f>
        <v>5</v>
      </c>
      <c r="H109" s="48">
        <f>H114</f>
        <v>5</v>
      </c>
    </row>
    <row r="110" spans="1:8" ht="18" customHeight="1" x14ac:dyDescent="0.2">
      <c r="A110" s="21" t="s">
        <v>47</v>
      </c>
      <c r="B110" s="32" t="s">
        <v>20</v>
      </c>
      <c r="C110" s="32" t="s">
        <v>6</v>
      </c>
      <c r="D110" s="32"/>
      <c r="E110" s="32"/>
      <c r="F110" s="51">
        <f>F111</f>
        <v>5</v>
      </c>
      <c r="G110" s="70">
        <f t="shared" ref="G110:H112" si="14">G111</f>
        <v>5</v>
      </c>
      <c r="H110" s="42">
        <f t="shared" si="14"/>
        <v>5</v>
      </c>
    </row>
    <row r="111" spans="1:8" ht="29.25" customHeight="1" x14ac:dyDescent="0.2">
      <c r="A111" s="12" t="s">
        <v>60</v>
      </c>
      <c r="B111" s="30" t="s">
        <v>20</v>
      </c>
      <c r="C111" s="30" t="s">
        <v>6</v>
      </c>
      <c r="D111" s="30" t="s">
        <v>87</v>
      </c>
      <c r="E111" s="30"/>
      <c r="F111" s="52">
        <f>F112</f>
        <v>5</v>
      </c>
      <c r="G111" s="62">
        <f t="shared" si="14"/>
        <v>5</v>
      </c>
      <c r="H111" s="43">
        <f t="shared" si="14"/>
        <v>5</v>
      </c>
    </row>
    <row r="112" spans="1:8" ht="15" customHeight="1" x14ac:dyDescent="0.2">
      <c r="A112" s="4" t="s">
        <v>66</v>
      </c>
      <c r="B112" s="25" t="s">
        <v>20</v>
      </c>
      <c r="C112" s="25" t="s">
        <v>6</v>
      </c>
      <c r="D112" s="25" t="s">
        <v>92</v>
      </c>
      <c r="E112" s="25"/>
      <c r="F112" s="56">
        <f>F113</f>
        <v>5</v>
      </c>
      <c r="G112" s="62">
        <f t="shared" si="14"/>
        <v>5</v>
      </c>
      <c r="H112" s="43">
        <f t="shared" si="14"/>
        <v>5</v>
      </c>
    </row>
    <row r="113" spans="1:8" ht="30" customHeight="1" x14ac:dyDescent="0.2">
      <c r="A113" s="4" t="s">
        <v>96</v>
      </c>
      <c r="B113" s="25" t="s">
        <v>20</v>
      </c>
      <c r="C113" s="25" t="s">
        <v>6</v>
      </c>
      <c r="D113" s="25" t="s">
        <v>92</v>
      </c>
      <c r="E113" s="25" t="s">
        <v>22</v>
      </c>
      <c r="F113" s="56">
        <f>F114</f>
        <v>5</v>
      </c>
      <c r="G113" s="62">
        <f>G114</f>
        <v>5</v>
      </c>
      <c r="H113" s="43">
        <f>H114</f>
        <v>5</v>
      </c>
    </row>
    <row r="114" spans="1:8" ht="33.6" customHeight="1" x14ac:dyDescent="0.2">
      <c r="A114" s="4" t="s">
        <v>37</v>
      </c>
      <c r="B114" s="25" t="s">
        <v>20</v>
      </c>
      <c r="C114" s="25" t="s">
        <v>6</v>
      </c>
      <c r="D114" s="25" t="s">
        <v>92</v>
      </c>
      <c r="E114" s="25" t="s">
        <v>27</v>
      </c>
      <c r="F114" s="56">
        <v>5</v>
      </c>
      <c r="G114" s="62">
        <v>5</v>
      </c>
      <c r="H114" s="43">
        <v>5</v>
      </c>
    </row>
    <row r="115" spans="1:8" ht="24.75" customHeight="1" thickBot="1" x14ac:dyDescent="0.3">
      <c r="A115" s="49" t="s">
        <v>104</v>
      </c>
      <c r="B115" s="34"/>
      <c r="C115" s="34"/>
      <c r="D115" s="34"/>
      <c r="E115" s="34"/>
      <c r="F115" s="58"/>
      <c r="G115" s="65">
        <v>75.2</v>
      </c>
      <c r="H115" s="67">
        <v>144.19999999999999</v>
      </c>
    </row>
    <row r="116" spans="1:8" ht="16.5" thickBot="1" x14ac:dyDescent="0.3">
      <c r="A116" s="16" t="s">
        <v>15</v>
      </c>
      <c r="B116" s="35"/>
      <c r="C116" s="35"/>
      <c r="D116" s="35"/>
      <c r="E116" s="35"/>
      <c r="F116" s="54">
        <f>F14+F46+F55+F61+F73+F87+F97+F103+F109</f>
        <v>3697.4999999999995</v>
      </c>
      <c r="G116" s="48">
        <f>G115+G109+G103+G97+G87+G73+G61+G55+G46+G14</f>
        <v>3073.4</v>
      </c>
      <c r="H116" s="48">
        <f>H115+H109+H103+H97+H87+H73+H61+H55+H46+H14</f>
        <v>2952.7</v>
      </c>
    </row>
    <row r="263" ht="6" customHeight="1" x14ac:dyDescent="0.2"/>
  </sheetData>
  <mergeCells count="14">
    <mergeCell ref="D2:H2"/>
    <mergeCell ref="D3:H3"/>
    <mergeCell ref="D5:H5"/>
    <mergeCell ref="D6:H6"/>
    <mergeCell ref="D1:H1"/>
    <mergeCell ref="G12:H12"/>
    <mergeCell ref="D7:H7"/>
    <mergeCell ref="U14:W14"/>
    <mergeCell ref="S8:W8"/>
    <mergeCell ref="S9:W11"/>
    <mergeCell ref="S12:W12"/>
    <mergeCell ref="S13:W13"/>
    <mergeCell ref="A9:H11"/>
    <mergeCell ref="D8:H8"/>
  </mergeCells>
  <phoneticPr fontId="0" type="noConversion"/>
  <pageMargins left="0.43307086614173229" right="0" top="0.47244094488188981" bottom="0.15748031496062992" header="0.43307086614173229" footer="0.1574803149606299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Шестакова Т.А.</cp:lastModifiedBy>
  <cp:lastPrinted>2018-11-14T02:58:08Z</cp:lastPrinted>
  <dcterms:created xsi:type="dcterms:W3CDTF">2006-01-04T07:05:22Z</dcterms:created>
  <dcterms:modified xsi:type="dcterms:W3CDTF">2018-11-15T09:19:39Z</dcterms:modified>
</cp:coreProperties>
</file>